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4440" windowWidth="12240" windowHeight="3420" activeTab="7"/>
  </bookViews>
  <sheets>
    <sheet name="المقدمة" sheetId="24" r:id="rId1"/>
    <sheet name="التقديم" sheetId="2" r:id="rId2"/>
    <sheet name="38" sheetId="41" r:id="rId3"/>
    <sheet name="39" sheetId="48" r:id="rId4"/>
    <sheet name="40" sheetId="45" r:id="rId5"/>
    <sheet name="Gr_17" sheetId="49" r:id="rId6"/>
    <sheet name="41" sheetId="46" r:id="rId7"/>
    <sheet name="42" sheetId="51" r:id="rId8"/>
    <sheet name="43" sheetId="52" r:id="rId9"/>
  </sheets>
  <definedNames>
    <definedName name="_xlnm.Print_Area" localSheetId="2">'38'!$A$1:$J$16</definedName>
    <definedName name="_xlnm.Print_Area" localSheetId="3">'39'!$A$1:$J$17</definedName>
    <definedName name="_xlnm.Print_Area" localSheetId="4">'40'!$A$1:$M$16</definedName>
    <definedName name="_xlnm.Print_Area" localSheetId="7">'42'!$A$1:$M$16</definedName>
    <definedName name="_xlnm.Print_Area" localSheetId="8">'43'!$A$1:$J$16</definedName>
    <definedName name="_xlnm.Print_Area" localSheetId="5">Gr_17!$A$1:$P$32</definedName>
    <definedName name="_xlnm.Print_Area" localSheetId="1">التقديم!$A$1:$C$14</definedName>
    <definedName name="_xlnm.Print_Area" localSheetId="0">المقدمة!$A$1:$A$7</definedName>
  </definedNames>
  <calcPr calcId="145621"/>
</workbook>
</file>

<file path=xl/calcChain.xml><?xml version="1.0" encoding="utf-8"?>
<calcChain xmlns="http://schemas.openxmlformats.org/spreadsheetml/2006/main">
  <c r="H16" i="52" l="1"/>
  <c r="F16" i="52"/>
  <c r="D16" i="52"/>
  <c r="G15" i="52"/>
  <c r="E15" i="52"/>
  <c r="C15" i="52"/>
  <c r="G14" i="52"/>
  <c r="E14" i="52"/>
  <c r="G13" i="52"/>
  <c r="E13" i="52"/>
  <c r="C13" i="52"/>
  <c r="G12" i="52"/>
  <c r="E12" i="52"/>
  <c r="C12" i="52"/>
  <c r="G11" i="52"/>
  <c r="E11" i="52"/>
  <c r="C11" i="52"/>
  <c r="G10" i="52"/>
  <c r="G16" i="52" s="1"/>
  <c r="E10" i="52"/>
  <c r="E16" i="52" s="1"/>
  <c r="C10" i="52"/>
  <c r="K16" i="51"/>
  <c r="J16" i="51"/>
  <c r="I16" i="51"/>
  <c r="H16" i="51"/>
  <c r="G16" i="51"/>
  <c r="F16" i="51"/>
  <c r="E16" i="51"/>
  <c r="D16" i="51"/>
  <c r="C16" i="51"/>
  <c r="F15" i="48" l="1"/>
  <c r="C15" i="48"/>
  <c r="I14" i="45"/>
  <c r="F13" i="45"/>
  <c r="H16" i="41"/>
  <c r="G16" i="41"/>
  <c r="F16" i="41"/>
  <c r="E16" i="41"/>
  <c r="D15" i="41"/>
  <c r="C15" i="41"/>
  <c r="D14" i="41"/>
  <c r="C14" i="41"/>
  <c r="D13" i="41"/>
  <c r="C13" i="41"/>
  <c r="K16" i="45" l="1"/>
  <c r="F14" i="48"/>
  <c r="H16" i="48"/>
  <c r="C16" i="41"/>
  <c r="F14" i="45"/>
  <c r="E14" i="45" s="1"/>
  <c r="C14" i="45" s="1"/>
  <c r="I15" i="45"/>
  <c r="G16" i="45"/>
  <c r="E16" i="48"/>
  <c r="D16" i="41"/>
  <c r="D16" i="48"/>
  <c r="J16" i="45"/>
  <c r="D16" i="45"/>
  <c r="H16" i="45"/>
  <c r="F15" i="45"/>
  <c r="C14" i="48"/>
  <c r="I13" i="45"/>
  <c r="F13" i="48"/>
  <c r="C13" i="48"/>
  <c r="G16" i="48"/>
  <c r="F16" i="48" l="1"/>
  <c r="E15" i="45"/>
  <c r="C15" i="45" s="1"/>
  <c r="F16" i="45"/>
  <c r="C16" i="48"/>
  <c r="I16" i="45"/>
  <c r="E13" i="45"/>
  <c r="C13" i="45" s="1"/>
  <c r="C16" i="45" s="1"/>
  <c r="E16" i="45" l="1"/>
</calcChain>
</file>

<file path=xl/sharedStrings.xml><?xml version="1.0" encoding="utf-8"?>
<sst xmlns="http://schemas.openxmlformats.org/spreadsheetml/2006/main" count="229" uniqueCount="148">
  <si>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</si>
  <si>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</si>
  <si>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</si>
  <si>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</si>
  <si>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</si>
  <si>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</si>
  <si>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</si>
  <si>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</si>
  <si>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</si>
  <si>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</si>
  <si>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</si>
  <si>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</si>
  <si>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</si>
  <si>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</si>
  <si>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</si>
  <si>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</si>
  <si>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</si>
  <si>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</si>
  <si>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</si>
  <si>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</si>
  <si>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</si>
  <si>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</si>
  <si>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</si>
  <si>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</si>
  <si>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</si>
  <si>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</si>
  <si>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</si>
  <si>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</si>
  <si>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</si>
  <si>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</si>
  <si>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</si>
  <si>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</si>
  <si>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</si>
  <si>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</si>
  <si>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</si>
  <si>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</si>
  <si>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</si>
  <si>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</si>
  <si>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</si>
  <si>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</si>
  <si>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</si>
  <si>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</si>
  <si>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</si>
  <si>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</si>
  <si>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</si>
  <si>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</si>
  <si>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</si>
  <si>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</si>
  <si>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</si>
  <si>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</si>
  <si>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</si>
  <si>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</si>
  <si>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</si>
  <si>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</si>
  <si>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</si>
  <si>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</si>
  <si>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</si>
  <si>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</si>
  <si>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</si>
  <si>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</si>
  <si>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</si>
  <si>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</si>
  <si>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</si>
  <si>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</si>
  <si>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</si>
  <si>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</si>
  <si>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</si>
  <si>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</si>
  <si>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</si>
  <si>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</si>
  <si>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</si>
  <si>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</si>
  <si>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</si>
  <si>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</si>
  <si>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</si>
  <si>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</si>
  <si>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</si>
  <si>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</si>
  <si>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</si>
  <si>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</si>
  <si>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</si>
  <si>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</si>
  <si>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</si>
  <si>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</si>
  <si>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</si>
  <si>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</si>
  <si>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</si>
  <si>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</si>
  <si>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</si>
  <si>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</si>
  <si>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</si>
  <si>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</si>
  <si>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</si>
  <si>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</si>
  <si>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</si>
  <si>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</si>
  <si>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</si>
  <si>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</si>
  <si>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</si>
  <si>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</si>
  <si>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</si>
  <si>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</si>
  <si>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</si>
  <si>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</si>
  <si>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</si>
  <si>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</si>
  <si>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</si>
  <si>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</si>
  <si>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</si>
  <si>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</si>
  <si>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</si>
  <si>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</si>
  <si>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</si>
  <si>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</si>
  <si>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</si>
  <si>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</si>
  <si>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</si>
  <si>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</si>
  <si>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Graph (17) شكل</t>
  </si>
  <si>
    <t>جدول (43) الوحدة (الكمية بالطن) (االقيمة :الف ريال قطري )</t>
  </si>
  <si>
    <t>TABLE (40) Value QR.000</t>
  </si>
  <si>
    <t>جدول (40) القيمة ألف ريال قطري</t>
  </si>
  <si>
    <t>الدعم
Subsidy</t>
  </si>
  <si>
    <t>قيمة
Value</t>
  </si>
  <si>
    <t>كمية
Quantity</t>
  </si>
  <si>
    <t>ويتضمن هذا الفصل بعض المؤشرات عن عام 2015.</t>
  </si>
  <si>
    <t xml:space="preserve"> - التعداد العام للمنشآت الاقتصادية 2015م.</t>
  </si>
  <si>
    <t xml:space="preserve"> - بحث إحصاءات تجارة الجملة والتجزئة لعام 2015م</t>
  </si>
  <si>
    <t xml:space="preserve"> - General Census of Economic Establishments
   2015</t>
  </si>
  <si>
    <t xml:space="preserve"> - Wholesale and Retail Trade Statistics Survey
   2015.</t>
  </si>
  <si>
    <t>This chapter includes some of the indicators for the year 2015.</t>
  </si>
  <si>
    <t>تقديرات القيمة المضافة حسب النشاط الاقتصادي
إحصاءات تجارة الجملة والتجزئة
2015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</si>
  <si>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2015</t>
    </r>
  </si>
  <si>
    <t>2013-2015</t>
  </si>
  <si>
    <t>TABLE (38)</t>
  </si>
  <si>
    <t>جدول (38)</t>
  </si>
  <si>
    <t>TABLE (39) Value QR.000</t>
  </si>
  <si>
    <t>جدول (39) القيمة ألف ريال قطري</t>
  </si>
  <si>
    <t>TABLE (41)</t>
  </si>
  <si>
    <t>TABLE (43) ( Value : 000QR)</t>
  </si>
  <si>
    <t xml:space="preserve">جدول (43)( القيمة : الف ريال قطري ) </t>
  </si>
  <si>
    <t>جدول (41)</t>
  </si>
  <si>
    <t xml:space="preserve">جدول (42)(الوحدة : طن)( القيمة : الف ريال قطري ) 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</si>
  <si>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</si>
  <si>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</si>
  <si>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</si>
  <si>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</si>
  <si>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TABLE (42) Unit (Quantity Ton) ( Value QR :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</si>
</sst>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-&quot;ج.م.&quot;\ * #,##0.00_-;_-&quot;ج.م.&quot;\ * #,##0.00\-;_-&quot;ج.م.&quot;\ * &quot;-&quot;??_-;_-@_-"/>
    <numFmt numFmtId="165" formatCode="0.0"/>
    <numFmt numFmtId="166" formatCode="0_ "/>
  </numFmts>
  <fonts count="55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2"/>
      <name val="Arial Rounded MT Bold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6" fillId="0" borderId="0"/>
    <xf numFmtId="0" fontId="18" fillId="0" borderId="0"/>
    <xf numFmtId="0" fontId="47" fillId="0" borderId="0"/>
    <xf numFmtId="0" fontId="40" fillId="0" borderId="0"/>
    <xf numFmtId="0" fontId="1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78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20" fillId="0" borderId="0" xfId="17" applyFont="1" applyAlignment="1">
      <alignment vertical="center" wrapText="1" readingOrder="1"/>
    </xf>
    <xf numFmtId="0" fontId="22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8" fillId="0" borderId="0" xfId="17" applyFont="1" applyAlignment="1">
      <alignment horizontal="center" vertical="top" wrapText="1"/>
    </xf>
    <xf numFmtId="0" fontId="49" fillId="0" borderId="0" xfId="17" applyFont="1" applyAlignment="1">
      <alignment vertical="center"/>
    </xf>
    <xf numFmtId="0" fontId="50" fillId="0" borderId="0" xfId="17" applyFont="1" applyAlignment="1">
      <alignment horizontal="center" vertical="center" wrapText="1"/>
    </xf>
    <xf numFmtId="0" fontId="51" fillId="0" borderId="0" xfId="17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top" readingOrder="2"/>
    </xf>
    <xf numFmtId="0" fontId="4" fillId="0" borderId="0" xfId="0" applyFont="1" applyAlignment="1">
      <alignment horizontal="right" vertical="top" wrapText="1" readingOrder="2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7" fillId="0" borderId="0" xfId="4" applyFont="1" applyAlignment="1">
      <alignment horizontal="centerContinuous" vertical="center" readingOrder="2"/>
    </xf>
    <xf numFmtId="0" fontId="28" fillId="0" borderId="0" xfId="0" applyFont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5" fontId="1" fillId="0" borderId="11" xfId="36" applyNumberFormat="1" applyFont="1" applyBorder="1" applyAlignment="1">
      <alignment horizontal="center" vertical="center"/>
    </xf>
    <xf numFmtId="165" fontId="1" fillId="3" borderId="14" xfId="36" applyNumberFormat="1" applyFont="1" applyFill="1" applyBorder="1" applyAlignment="1">
      <alignment horizontal="center" vertical="center"/>
    </xf>
    <xf numFmtId="165" fontId="1" fillId="0" borderId="14" xfId="36" applyNumberFormat="1" applyFont="1" applyBorder="1" applyAlignment="1">
      <alignment horizontal="center" vertical="center"/>
    </xf>
    <xf numFmtId="165" fontId="1" fillId="3" borderId="17" xfId="36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165" fontId="11" fillId="4" borderId="22" xfId="1" applyNumberFormat="1" applyFont="1" applyFill="1" applyBorder="1" applyAlignment="1">
      <alignment horizontal="center" vertical="center"/>
    </xf>
    <xf numFmtId="165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20" fillId="0" borderId="0" xfId="16" applyFont="1" applyAlignment="1">
      <alignment vertical="center" wrapText="1" readingOrder="1"/>
    </xf>
    <xf numFmtId="0" fontId="22" fillId="0" borderId="0" xfId="16" applyFont="1" applyAlignment="1">
      <alignment vertical="center"/>
    </xf>
    <xf numFmtId="0" fontId="22" fillId="0" borderId="0" xfId="16" applyFont="1" applyAlignment="1">
      <alignment vertical="center" wrapText="1"/>
    </xf>
    <xf numFmtId="0" fontId="46" fillId="0" borderId="0" xfId="16"/>
    <xf numFmtId="0" fontId="37" fillId="3" borderId="24" xfId="16" applyFont="1" applyFill="1" applyBorder="1" applyAlignment="1">
      <alignment horizontal="center" vertical="top" wrapText="1"/>
    </xf>
    <xf numFmtId="0" fontId="32" fillId="4" borderId="25" xfId="16" applyFont="1" applyFill="1" applyBorder="1" applyAlignment="1">
      <alignment horizontal="center" vertical="center" wrapText="1"/>
    </xf>
    <xf numFmtId="0" fontId="38" fillId="4" borderId="25" xfId="16" applyFont="1" applyFill="1" applyBorder="1" applyAlignment="1">
      <alignment horizontal="left" vertical="center" wrapText="1" indent="1"/>
    </xf>
    <xf numFmtId="0" fontId="11" fillId="4" borderId="25" xfId="16" applyFont="1" applyFill="1" applyBorder="1" applyAlignment="1">
      <alignment horizontal="center" vertical="center" wrapText="1"/>
    </xf>
    <xf numFmtId="0" fontId="1" fillId="4" borderId="25" xfId="16" applyFont="1" applyFill="1" applyBorder="1" applyAlignment="1">
      <alignment horizontal="center" vertical="center" wrapText="1"/>
    </xf>
    <xf numFmtId="0" fontId="32" fillId="3" borderId="26" xfId="16" applyFont="1" applyFill="1" applyBorder="1" applyAlignment="1">
      <alignment horizontal="center" vertical="center" wrapText="1"/>
    </xf>
    <xf numFmtId="0" fontId="38" fillId="3" borderId="26" xfId="16" applyFont="1" applyFill="1" applyBorder="1" applyAlignment="1">
      <alignment horizontal="left" vertical="center" wrapText="1" indent="1"/>
    </xf>
    <xf numFmtId="0" fontId="11" fillId="3" borderId="25" xfId="16" applyFont="1" applyFill="1" applyBorder="1" applyAlignment="1">
      <alignment horizontal="center" vertical="center" wrapText="1"/>
    </xf>
    <xf numFmtId="0" fontId="1" fillId="3" borderId="26" xfId="16" applyFont="1" applyFill="1" applyBorder="1" applyAlignment="1">
      <alignment horizontal="center" vertical="center" wrapText="1"/>
    </xf>
    <xf numFmtId="0" fontId="32" fillId="4" borderId="27" xfId="16" applyFont="1" applyFill="1" applyBorder="1" applyAlignment="1">
      <alignment horizontal="center" vertical="center" wrapText="1"/>
    </xf>
    <xf numFmtId="0" fontId="38" fillId="4" borderId="27" xfId="16" applyFont="1" applyFill="1" applyBorder="1" applyAlignment="1">
      <alignment horizontal="left" vertical="center" wrapText="1" indent="1"/>
    </xf>
    <xf numFmtId="0" fontId="11" fillId="4" borderId="23" xfId="16" applyFont="1" applyFill="1" applyBorder="1" applyAlignment="1">
      <alignment horizontal="center" vertical="center" wrapText="1"/>
    </xf>
    <xf numFmtId="0" fontId="1" fillId="4" borderId="27" xfId="16" applyFont="1" applyFill="1" applyBorder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24" fillId="0" borderId="0" xfId="16" applyFont="1" applyAlignment="1">
      <alignment vertical="center" wrapText="1"/>
    </xf>
    <xf numFmtId="166" fontId="39" fillId="0" borderId="0" xfId="16" applyNumberFormat="1" applyFont="1" applyAlignment="1">
      <alignment horizontal="right"/>
    </xf>
    <xf numFmtId="0" fontId="1" fillId="4" borderId="25" xfId="16" applyFont="1" applyFill="1" applyBorder="1" applyAlignment="1">
      <alignment horizontal="right" vertical="center" wrapText="1" indent="1"/>
    </xf>
    <xf numFmtId="0" fontId="1" fillId="3" borderId="26" xfId="16" applyFont="1" applyFill="1" applyBorder="1" applyAlignment="1">
      <alignment horizontal="right" vertical="center" wrapText="1" indent="1"/>
    </xf>
    <xf numFmtId="0" fontId="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right" vertical="center" wrapText="1" indent="1"/>
    </xf>
    <xf numFmtId="0" fontId="22" fillId="0" borderId="0" xfId="16" applyFont="1"/>
    <xf numFmtId="166" fontId="11" fillId="4" borderId="11" xfId="16" applyNumberFormat="1" applyFont="1" applyFill="1" applyBorder="1" applyAlignment="1">
      <alignment horizontal="center" vertical="center"/>
    </xf>
    <xf numFmtId="166" fontId="1" fillId="4" borderId="11" xfId="16" applyNumberFormat="1" applyFont="1" applyFill="1" applyBorder="1" applyAlignment="1">
      <alignment horizontal="center" vertical="center"/>
    </xf>
    <xf numFmtId="166" fontId="11" fillId="3" borderId="11" xfId="16" applyNumberFormat="1" applyFont="1" applyFill="1" applyBorder="1" applyAlignment="1">
      <alignment horizontal="center" vertical="center"/>
    </xf>
    <xf numFmtId="166" fontId="1" fillId="3" borderId="11" xfId="16" applyNumberFormat="1" applyFont="1" applyFill="1" applyBorder="1" applyAlignment="1">
      <alignment horizontal="center" vertical="center"/>
    </xf>
    <xf numFmtId="0" fontId="29" fillId="0" borderId="0" xfId="16" applyFont="1" applyAlignment="1">
      <alignment vertical="center" wrapText="1" readingOrder="1"/>
    </xf>
    <xf numFmtId="0" fontId="24" fillId="0" borderId="0" xfId="16" applyFont="1" applyAlignment="1">
      <alignment vertical="center"/>
    </xf>
    <xf numFmtId="0" fontId="24" fillId="0" borderId="0" xfId="16" applyFont="1"/>
    <xf numFmtId="2" fontId="1" fillId="4" borderId="25" xfId="16" applyNumberFormat="1" applyFont="1" applyFill="1" applyBorder="1" applyAlignment="1">
      <alignment horizontal="right" vertical="center" wrapText="1" indent="1"/>
    </xf>
    <xf numFmtId="2" fontId="1" fillId="3" borderId="26" xfId="16" applyNumberFormat="1" applyFont="1" applyFill="1" applyBorder="1" applyAlignment="1">
      <alignment horizontal="right" vertical="center" wrapText="1" indent="1"/>
    </xf>
    <xf numFmtId="2" fontId="1" fillId="4" borderId="27" xfId="16" applyNumberFormat="1" applyFont="1" applyFill="1" applyBorder="1" applyAlignment="1">
      <alignment horizontal="right" vertical="center" wrapText="1" indent="1"/>
    </xf>
    <xf numFmtId="2" fontId="11" fillId="3" borderId="28" xfId="16" applyNumberFormat="1" applyFont="1" applyFill="1" applyBorder="1" applyAlignment="1">
      <alignment horizontal="right" vertical="center" wrapText="1" indent="1"/>
    </xf>
    <xf numFmtId="0" fontId="44" fillId="0" borderId="0" xfId="16" applyFont="1"/>
    <xf numFmtId="0" fontId="11" fillId="0" borderId="0" xfId="16" applyFont="1" applyAlignment="1">
      <alignment horizontal="right" readingOrder="2"/>
    </xf>
    <xf numFmtId="0" fontId="24" fillId="0" borderId="0" xfId="16" applyFont="1" applyAlignment="1">
      <alignment horizontal="center" vertical="center" wrapText="1"/>
    </xf>
    <xf numFmtId="0" fontId="24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2" fillId="4" borderId="11" xfId="36" applyFont="1" applyFill="1" applyBorder="1" applyAlignment="1">
      <alignment horizontal="center" vertical="center"/>
    </xf>
    <xf numFmtId="0" fontId="52" fillId="4" borderId="19" xfId="36" applyFont="1" applyFill="1" applyBorder="1" applyAlignment="1">
      <alignment horizontal="center" vertical="center"/>
    </xf>
    <xf numFmtId="0" fontId="52" fillId="3" borderId="14" xfId="36" applyFont="1" applyFill="1" applyBorder="1" applyAlignment="1">
      <alignment horizontal="center" vertical="center"/>
    </xf>
    <xf numFmtId="0" fontId="52" fillId="3" borderId="12" xfId="36" applyFont="1" applyFill="1" applyBorder="1" applyAlignment="1">
      <alignment horizontal="center" vertical="center"/>
    </xf>
    <xf numFmtId="0" fontId="52" fillId="4" borderId="14" xfId="36" applyFont="1" applyFill="1" applyBorder="1" applyAlignment="1">
      <alignment horizontal="center" vertical="center"/>
    </xf>
    <xf numFmtId="0" fontId="52" fillId="4" borderId="12" xfId="36" applyFont="1" applyFill="1" applyBorder="1" applyAlignment="1">
      <alignment horizontal="center" vertical="center"/>
    </xf>
    <xf numFmtId="0" fontId="35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4" borderId="25" xfId="16" applyFont="1" applyFill="1" applyBorder="1" applyAlignment="1">
      <alignment horizontal="right" vertical="center" wrapText="1" indent="1"/>
    </xf>
    <xf numFmtId="0" fontId="11" fillId="3" borderId="26" xfId="16" applyFont="1" applyFill="1" applyBorder="1" applyAlignment="1">
      <alignment horizontal="right" vertical="center" wrapText="1" indent="1"/>
    </xf>
    <xf numFmtId="0" fontId="1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center" vertical="center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6" fontId="11" fillId="4" borderId="17" xfId="16" applyNumberFormat="1" applyFont="1" applyFill="1" applyBorder="1" applyAlignment="1">
      <alignment horizontal="center" vertical="center"/>
    </xf>
    <xf numFmtId="166" fontId="1" fillId="4" borderId="17" xfId="16" applyNumberFormat="1" applyFont="1" applyFill="1" applyBorder="1" applyAlignment="1">
      <alignment horizontal="center" vertical="center"/>
    </xf>
    <xf numFmtId="166" fontId="11" fillId="3" borderId="22" xfId="16" applyNumberFormat="1" applyFont="1" applyFill="1" applyBorder="1" applyAlignment="1">
      <alignment horizontal="center" vertical="center" wrapText="1"/>
    </xf>
    <xf numFmtId="0" fontId="32" fillId="4" borderId="45" xfId="16" applyFont="1" applyFill="1" applyBorder="1" applyAlignment="1">
      <alignment horizontal="center" vertical="center" wrapText="1"/>
    </xf>
    <xf numFmtId="0" fontId="38" fillId="4" borderId="45" xfId="16" applyFont="1" applyFill="1" applyBorder="1" applyAlignment="1">
      <alignment horizontal="left" vertical="center" wrapText="1" indent="1"/>
    </xf>
    <xf numFmtId="0" fontId="32" fillId="4" borderId="36" xfId="16" applyFont="1" applyFill="1" applyBorder="1" applyAlignment="1">
      <alignment horizontal="center" vertical="center" wrapText="1"/>
    </xf>
    <xf numFmtId="0" fontId="38" fillId="4" borderId="36" xfId="16" applyFont="1" applyFill="1" applyBorder="1" applyAlignment="1">
      <alignment horizontal="left" vertical="center" wrapText="1" indent="1"/>
    </xf>
    <xf numFmtId="0" fontId="20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vertical="center"/>
    </xf>
    <xf numFmtId="0" fontId="29" fillId="0" borderId="0" xfId="16" applyFont="1" applyAlignment="1">
      <alignment vertical="center" wrapText="1"/>
    </xf>
    <xf numFmtId="0" fontId="22" fillId="0" borderId="0" xfId="40" applyFont="1" applyAlignment="1">
      <alignment vertical="center"/>
    </xf>
    <xf numFmtId="0" fontId="20" fillId="0" borderId="0" xfId="16" applyFont="1" applyAlignment="1">
      <alignment horizontal="center" vertical="center" wrapText="1" readingOrder="1"/>
    </xf>
    <xf numFmtId="0" fontId="54" fillId="0" borderId="0" xfId="16" applyFont="1" applyAlignment="1">
      <alignment horizontal="center" vertical="center" wrapText="1"/>
    </xf>
    <xf numFmtId="0" fontId="54" fillId="0" borderId="0" xfId="16" applyFont="1" applyAlignment="1">
      <alignment horizontal="center" vertical="center" wrapText="1" readingOrder="2"/>
    </xf>
    <xf numFmtId="0" fontId="34" fillId="0" borderId="0" xfId="16" applyFont="1" applyAlignment="1">
      <alignment horizontal="center" vertical="center" wrapText="1"/>
    </xf>
    <xf numFmtId="0" fontId="41" fillId="0" borderId="0" xfId="16" applyFont="1" applyAlignment="1">
      <alignment horizontal="center" vertical="center" wrapText="1"/>
    </xf>
    <xf numFmtId="0" fontId="53" fillId="0" borderId="0" xfId="16" applyFont="1" applyAlignment="1">
      <alignment horizontal="center" vertical="center" wrapText="1"/>
    </xf>
    <xf numFmtId="0" fontId="35" fillId="0" borderId="0" xfId="16" applyFont="1" applyAlignment="1">
      <alignment vertical="center" wrapText="1"/>
    </xf>
    <xf numFmtId="0" fontId="34" fillId="0" borderId="0" xfId="16" applyFont="1" applyBorder="1" applyAlignment="1">
      <alignment horizontal="center" vertical="center" wrapText="1"/>
    </xf>
    <xf numFmtId="0" fontId="34" fillId="0" borderId="0" xfId="16" applyFont="1" applyAlignment="1">
      <alignment horizontal="right" vertical="center" wrapText="1"/>
    </xf>
    <xf numFmtId="0" fontId="36" fillId="3" borderId="28" xfId="16" applyFont="1" applyFill="1" applyBorder="1" applyAlignment="1">
      <alignment horizontal="center" vertical="center" wrapText="1"/>
    </xf>
    <xf numFmtId="0" fontId="35" fillId="3" borderId="28" xfId="16" applyFont="1" applyFill="1" applyBorder="1" applyAlignment="1">
      <alignment horizontal="center" vertical="center" wrapText="1"/>
    </xf>
    <xf numFmtId="0" fontId="35" fillId="3" borderId="29" xfId="16" applyFont="1" applyFill="1" applyBorder="1" applyAlignment="1">
      <alignment horizontal="center" vertical="center" wrapText="1"/>
    </xf>
    <xf numFmtId="0" fontId="35" fillId="3" borderId="23" xfId="16" applyFont="1" applyFill="1" applyBorder="1" applyAlignment="1">
      <alignment horizontal="center" vertical="center" wrapText="1"/>
    </xf>
    <xf numFmtId="0" fontId="35" fillId="3" borderId="24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top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3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6" fillId="3" borderId="29" xfId="16" applyFont="1" applyFill="1" applyBorder="1" applyAlignment="1">
      <alignment horizontal="center" vertical="center" wrapText="1"/>
    </xf>
    <xf numFmtId="0" fontId="36" fillId="3" borderId="23" xfId="16" applyFont="1" applyFill="1" applyBorder="1" applyAlignment="1">
      <alignment horizontal="center" vertical="center" wrapText="1"/>
    </xf>
    <xf numFmtId="0" fontId="36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5" fillId="4" borderId="25" xfId="16" applyFont="1" applyFill="1" applyBorder="1" applyAlignment="1">
      <alignment horizontal="right" vertical="center" wrapText="1" indent="1"/>
    </xf>
    <xf numFmtId="0" fontId="35" fillId="3" borderId="26" xfId="16" applyFont="1" applyFill="1" applyBorder="1" applyAlignment="1">
      <alignment horizontal="right" vertical="center" wrapText="1" indent="1"/>
    </xf>
    <xf numFmtId="0" fontId="35" fillId="4" borderId="27" xfId="16" applyFont="1" applyFill="1" applyBorder="1" applyAlignment="1">
      <alignment horizontal="right" vertical="center" wrapText="1" inden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9" fillId="0" borderId="0" xfId="16" applyFont="1" applyAlignment="1">
      <alignment horizontal="center" vertical="center" wrapText="1" readingOrder="1"/>
    </xf>
    <xf numFmtId="0" fontId="27" fillId="0" borderId="0" xfId="16" applyFont="1" applyAlignment="1">
      <alignment horizontal="center" vertical="center" wrapText="1"/>
    </xf>
    <xf numFmtId="0" fontId="23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9" fillId="0" borderId="0" xfId="16" applyFont="1" applyAlignment="1">
      <alignment horizontal="center" vertical="center" wrapText="1"/>
    </xf>
    <xf numFmtId="0" fontId="23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3" borderId="30" xfId="16" applyFont="1" applyFill="1" applyBorder="1" applyAlignment="1">
      <alignment horizontal="center" wrapText="1"/>
    </xf>
    <xf numFmtId="0" fontId="35" fillId="3" borderId="30" xfId="16" applyFont="1" applyFill="1" applyBorder="1" applyAlignment="1">
      <alignment horizontal="center" vertical="center"/>
    </xf>
    <xf numFmtId="0" fontId="35" fillId="3" borderId="8" xfId="16" applyFont="1" applyFill="1" applyBorder="1" applyAlignment="1">
      <alignment horizontal="center" vertical="center"/>
    </xf>
    <xf numFmtId="0" fontId="35" fillId="3" borderId="21" xfId="16" applyFont="1" applyFill="1" applyBorder="1" applyAlignment="1">
      <alignment horizontal="center" vertical="center"/>
    </xf>
    <xf numFmtId="0" fontId="10" fillId="3" borderId="21" xfId="16" applyFont="1" applyFill="1" applyBorder="1" applyAlignment="1">
      <alignment horizontal="center" vertical="top" wrapText="1"/>
    </xf>
    <xf numFmtId="0" fontId="53" fillId="0" borderId="0" xfId="16" applyFont="1" applyAlignment="1">
      <alignment horizontal="center" vertical="center" wrapText="1" readingOrder="2"/>
    </xf>
    <xf numFmtId="0" fontId="36" fillId="3" borderId="22" xfId="16" applyFont="1" applyFill="1" applyBorder="1" applyAlignment="1">
      <alignment horizontal="center" vertical="center" wrapText="1"/>
    </xf>
    <xf numFmtId="0" fontId="35" fillId="3" borderId="22" xfId="16" applyFont="1" applyFill="1" applyBorder="1" applyAlignment="1">
      <alignment horizontal="center" vertical="center" wrapText="1"/>
    </xf>
    <xf numFmtId="0" fontId="16" fillId="0" borderId="0" xfId="16" applyFont="1" applyBorder="1" applyAlignment="1">
      <alignment horizontal="left" vertical="center" wrapText="1"/>
    </xf>
    <xf numFmtId="0" fontId="43" fillId="0" borderId="0" xfId="16" applyFont="1" applyBorder="1" applyAlignment="1">
      <alignment horizontal="right" vertical="center" wrapText="1" readingOrder="2"/>
    </xf>
    <xf numFmtId="0" fontId="10" fillId="3" borderId="8" xfId="16" applyFont="1" applyFill="1" applyBorder="1" applyAlignment="1">
      <alignment horizontal="center" vertical="top" wrapText="1"/>
    </xf>
    <xf numFmtId="0" fontId="41" fillId="3" borderId="30" xfId="16" applyFont="1" applyFill="1" applyBorder="1" applyAlignment="1">
      <alignment horizontal="center" vertical="center" wrapText="1"/>
    </xf>
    <xf numFmtId="0" fontId="41" fillId="3" borderId="8" xfId="16" applyFont="1" applyFill="1" applyBorder="1" applyAlignment="1">
      <alignment horizontal="center" vertical="center" wrapText="1"/>
    </xf>
    <xf numFmtId="0" fontId="41" fillId="3" borderId="21" xfId="16" applyFont="1" applyFill="1" applyBorder="1" applyAlignment="1">
      <alignment horizontal="center" vertical="center" wrapText="1"/>
    </xf>
    <xf numFmtId="0" fontId="36" fillId="3" borderId="30" xfId="16" applyFont="1" applyFill="1" applyBorder="1" applyAlignment="1">
      <alignment horizontal="center" vertical="center"/>
    </xf>
    <xf numFmtId="0" fontId="36" fillId="3" borderId="8" xfId="16" applyFont="1" applyFill="1" applyBorder="1" applyAlignment="1">
      <alignment horizontal="center" vertical="center"/>
    </xf>
    <xf numFmtId="0" fontId="36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35" fillId="4" borderId="53" xfId="16" applyFont="1" applyFill="1" applyBorder="1" applyAlignment="1">
      <alignment horizontal="right" vertical="center" wrapText="1" indent="1"/>
    </xf>
    <xf numFmtId="0" fontId="35" fillId="4" borderId="54" xfId="16" applyFont="1" applyFill="1" applyBorder="1" applyAlignment="1">
      <alignment horizontal="right" vertical="center" wrapText="1" indent="1"/>
    </xf>
    <xf numFmtId="0" fontId="35" fillId="3" borderId="51" xfId="16" applyFont="1" applyFill="1" applyBorder="1" applyAlignment="1">
      <alignment horizontal="right" vertical="center" wrapText="1" indent="1"/>
    </xf>
    <xf numFmtId="0" fontId="35" fillId="3" borderId="52" xfId="16" applyFont="1" applyFill="1" applyBorder="1" applyAlignment="1">
      <alignment horizontal="right" vertical="center" wrapText="1" indent="1"/>
    </xf>
    <xf numFmtId="0" fontId="35" fillId="4" borderId="49" xfId="16" applyFont="1" applyFill="1" applyBorder="1" applyAlignment="1">
      <alignment horizontal="right" vertical="center" wrapText="1" indent="1"/>
    </xf>
    <xf numFmtId="0" fontId="35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29" fillId="3" borderId="32" xfId="9" applyFont="1" applyFill="1" applyBorder="1" applyAlignment="1">
      <alignment horizontal="center" vertical="center" wrapText="1" readingOrder="1"/>
    </xf>
    <xf numFmtId="0" fontId="29" fillId="3" borderId="31" xfId="9" applyFont="1" applyFill="1" applyBorder="1" applyAlignment="1">
      <alignment horizontal="center" vertical="center" wrapText="1" readingOrder="1"/>
    </xf>
    <xf numFmtId="0" fontId="11" fillId="3" borderId="30" xfId="9" applyFont="1" applyFill="1" applyBorder="1" applyAlignment="1">
      <alignment horizontal="center" vertical="center" wrapText="1" readingOrder="1"/>
    </xf>
    <xf numFmtId="0" fontId="11" fillId="3" borderId="21" xfId="9" applyFont="1" applyFill="1" applyBorder="1" applyAlignment="1">
      <alignment horizontal="center" vertical="center" wrapText="1" readingOrder="1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21" fillId="0" borderId="0" xfId="40" applyFont="1" applyAlignment="1">
      <alignment horizontal="center" vertical="center" wrapText="1" readingOrder="1"/>
    </xf>
    <xf numFmtId="0" fontId="20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  <xf numFmtId="0" fontId="11" fillId="3" borderId="22" xfId="9" applyFont="1" applyFill="1" applyBorder="1" applyAlignment="1">
      <alignment horizontal="center" vertical="center" wrapText="1" readingOrder="1"/>
    </xf>
  </cellXfs>
  <cellStyles count="41">
    <cellStyle name="Comma" xfId="1" builtinId="3"/>
    <cellStyle name="Comma 2" xfId="2"/>
    <cellStyle name="Currency 2" xfId="3"/>
    <cellStyle name="H1" xfId="4"/>
    <cellStyle name="H2" xfId="5"/>
    <cellStyle name="had" xfId="6"/>
    <cellStyle name="had0" xfId="7"/>
    <cellStyle name="Had1" xfId="8"/>
    <cellStyle name="Had2" xfId="9"/>
    <cellStyle name="Had3" xfId="10"/>
    <cellStyle name="inxa" xfId="11"/>
    <cellStyle name="inxe" xfId="12"/>
    <cellStyle name="Normal" xfId="0" builtinId="0"/>
    <cellStyle name="Normal 10" xfId="13"/>
    <cellStyle name="Normal 11" xfId="14"/>
    <cellStyle name="Normal 12" xfId="15"/>
    <cellStyle name="Normal 13" xfId="16"/>
    <cellStyle name="Normal 2" xfId="17"/>
    <cellStyle name="Normal 2 2" xfId="18"/>
    <cellStyle name="Normal 2 3" xfId="40"/>
    <cellStyle name="Normal 2_نشره التجاره الداخليه 21" xfId="19"/>
    <cellStyle name="Normal 3" xfId="20"/>
    <cellStyle name="Normal 3 2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tA" xfId="28"/>
    <cellStyle name="Note" xfId="29" builtinId="10" customBuiltin="1"/>
    <cellStyle name="T1" xfId="30"/>
    <cellStyle name="T2" xfId="31"/>
    <cellStyle name="Total" xfId="32" builtinId="25" customBuiltin="1"/>
    <cellStyle name="Total 2" xfId="33"/>
    <cellStyle name="Total1" xfId="34"/>
    <cellStyle name="TXT1" xfId="35"/>
    <cellStyle name="TXT2" xfId="36"/>
    <cellStyle name="TXT3" xfId="37"/>
    <cellStyle name="TXT4" xfId="38"/>
    <cellStyle name="TXT5" xfId="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Q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_ " sourceLinked="0"/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Gr_17!$S$10:$S$12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Gr_17!$R$10:$R$12</c:f>
              <c:numCache>
                <c:formatCode>0</c:formatCode>
                <c:ptCount val="3"/>
                <c:pt idx="0">
                  <c:v>8090469</c:v>
                </c:pt>
                <c:pt idx="1">
                  <c:v>8692744</c:v>
                </c:pt>
                <c:pt idx="2">
                  <c:v>22149662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07466752"/>
        <c:axId val="125358464"/>
        <c:axId val="0"/>
      </c:bar3DChart>
      <c:catAx>
        <c:axId val="10746675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25358464"/>
        <c:crosses val="autoZero"/>
        <c:auto val="1"/>
        <c:lblAlgn val="ctr"/>
        <c:lblOffset val="100"/>
        <c:noMultiLvlLbl val="0"/>
      </c:catAx>
      <c:valAx>
        <c:axId val="125358464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746675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^+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إحصاءات تجارة الجملة والتجزئة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VI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WHOLESALE AND RETAIL TRADE  STATISTICS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5084445</xdr:colOff>
      <xdr:row>5</xdr:row>
      <xdr:rowOff>28576</xdr:rowOff>
    </xdr:to>
    <xdr:pic>
      <xdr:nvPicPr>
        <xdr:cNvPr id="26855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1087755" y="-1087755"/>
          <a:ext cx="2908936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579030</xdr:colOff>
      <xdr:row>2</xdr:row>
      <xdr:rowOff>197383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2855" cy="7212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17144</xdr:rowOff>
    </xdr:from>
    <xdr:to>
      <xdr:col>0</xdr:col>
      <xdr:colOff>720000</xdr:colOff>
      <xdr:row>0</xdr:row>
      <xdr:rowOff>737144</xdr:rowOff>
    </xdr:to>
    <xdr:pic>
      <xdr:nvPicPr>
        <xdr:cNvPr id="27899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4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41820</xdr:colOff>
      <xdr:row>2</xdr:row>
      <xdr:rowOff>133260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2346</xdr:colOff>
      <xdr:row>1</xdr:row>
      <xdr:rowOff>197094</xdr:rowOff>
    </xdr:to>
    <xdr:pic>
      <xdr:nvPicPr>
        <xdr:cNvPr id="4" name="Pictur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127985</xdr:colOff>
      <xdr:row>2</xdr:row>
      <xdr:rowOff>151431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127985</xdr:colOff>
      <xdr:row>2</xdr:row>
      <xdr:rowOff>163154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/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123100</xdr:colOff>
      <xdr:row>0</xdr:row>
      <xdr:rowOff>720000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2</xdr:row>
      <xdr:rowOff>201840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244</xdr:col>
      <xdr:colOff>266700</xdr:colOff>
      <xdr:row>0</xdr:row>
      <xdr:rowOff>57150</xdr:rowOff>
    </xdr:from>
    <xdr:to>
      <xdr:col>246</xdr:col>
      <xdr:colOff>123825</xdr:colOff>
      <xdr:row>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51435</xdr:rowOff>
    </xdr:from>
    <xdr:to>
      <xdr:col>1</xdr:col>
      <xdr:colOff>626655</xdr:colOff>
      <xdr:row>3</xdr:row>
      <xdr:rowOff>73558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"/>
          <a:ext cx="750480" cy="726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5"/>
  <sheetViews>
    <sheetView showGridLines="0" view="pageBreakPreview" zoomScaleSheetLayoutView="100" workbookViewId="0">
      <selection activeCell="D4" sqref="D4"/>
    </sheetView>
  </sheetViews>
  <sheetFormatPr defaultColWidth="9.109375" defaultRowHeight="13.2" x14ac:dyDescent="0.25"/>
  <cols>
    <col min="1" max="1" width="75.109375" style="7" customWidth="1"/>
    <col min="2" max="16384" width="9.109375" style="7"/>
  </cols>
  <sheetData>
    <row r="1" spans="1:1" ht="21" customHeight="1" x14ac:dyDescent="0.25"/>
    <row r="2" spans="1:1" s="14" customFormat="1" ht="69" customHeight="1" x14ac:dyDescent="0.25">
      <c r="A2" s="13"/>
    </row>
    <row r="3" spans="1:1" s="14" customFormat="1" ht="48.75" customHeight="1" x14ac:dyDescent="0.25">
      <c r="A3" s="15"/>
    </row>
    <row r="4" spans="1:1" s="14" customFormat="1" ht="75" customHeight="1" x14ac:dyDescent="0.25">
      <c r="A4" s="16" t="s">
        <v>21</v>
      </c>
    </row>
    <row r="5" spans="1:1" s="8" customFormat="1" x14ac:dyDescent="0.25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"/>
  <sheetViews>
    <sheetView showGridLines="0" view="pageBreakPreview" zoomScaleSheetLayoutView="100" workbookViewId="0">
      <selection activeCell="A5" sqref="A5"/>
    </sheetView>
  </sheetViews>
  <sheetFormatPr defaultColWidth="9.109375" defaultRowHeight="13.2" x14ac:dyDescent="0.25"/>
  <cols>
    <col min="1" max="1" width="41" style="25" customWidth="1"/>
    <col min="2" max="2" width="4" style="19" customWidth="1"/>
    <col min="3" max="3" width="41" style="27" customWidth="1"/>
    <col min="4" max="16384" width="9.109375" style="12"/>
  </cols>
  <sheetData>
    <row r="1" spans="1:10" s="11" customFormat="1" ht="60" customHeight="1" x14ac:dyDescent="0.25">
      <c r="A1" s="131"/>
      <c r="B1" s="10"/>
      <c r="C1" s="10"/>
      <c r="D1" s="10"/>
      <c r="E1" s="10"/>
      <c r="F1" s="10"/>
      <c r="G1" s="10"/>
      <c r="H1" s="10"/>
      <c r="I1" s="10"/>
      <c r="J1" s="10"/>
    </row>
    <row r="2" spans="1:10" s="18" customFormat="1" ht="49.95" customHeight="1" x14ac:dyDescent="0.25">
      <c r="A2" s="61" t="s">
        <v>31</v>
      </c>
      <c r="B2" s="17"/>
      <c r="C2" s="44" t="s">
        <v>32</v>
      </c>
    </row>
    <row r="3" spans="1:10" ht="18" customHeight="1" x14ac:dyDescent="0.25">
      <c r="A3" s="30"/>
    </row>
    <row r="4" spans="1:10" s="21" customFormat="1" ht="46.8" x14ac:dyDescent="0.25">
      <c r="A4" s="31" t="s">
        <v>143</v>
      </c>
      <c r="B4" s="20"/>
      <c r="C4" s="62" t="s">
        <v>112</v>
      </c>
    </row>
    <row r="5" spans="1:10" s="21" customFormat="1" ht="11.25" customHeight="1" x14ac:dyDescent="0.25">
      <c r="A5" s="32"/>
      <c r="B5" s="20"/>
      <c r="C5" s="62"/>
    </row>
    <row r="6" spans="1:10" s="21" customFormat="1" ht="43.5" customHeight="1" x14ac:dyDescent="0.25">
      <c r="A6" s="32" t="s">
        <v>50</v>
      </c>
      <c r="B6" s="20"/>
      <c r="C6" s="29" t="s">
        <v>18</v>
      </c>
    </row>
    <row r="7" spans="1:10" s="21" customFormat="1" ht="58.95" customHeight="1" x14ac:dyDescent="0.25">
      <c r="A7" s="32" t="s">
        <v>104</v>
      </c>
      <c r="B7" s="20"/>
      <c r="C7" s="29" t="s">
        <v>48</v>
      </c>
    </row>
    <row r="8" spans="1:10" s="21" customFormat="1" ht="8.25" customHeight="1" x14ac:dyDescent="0.25">
      <c r="A8" s="32"/>
      <c r="B8" s="20"/>
      <c r="C8" s="62"/>
    </row>
    <row r="9" spans="1:10" s="21" customFormat="1" ht="35.25" customHeight="1" x14ac:dyDescent="0.25">
      <c r="A9" s="32" t="s">
        <v>130</v>
      </c>
      <c r="B9" s="20"/>
      <c r="C9" s="62" t="s">
        <v>125</v>
      </c>
    </row>
    <row r="10" spans="1:10" s="23" customFormat="1" ht="15.75" customHeight="1" x14ac:dyDescent="0.25">
      <c r="A10" s="33"/>
      <c r="B10" s="22"/>
      <c r="C10" s="63"/>
    </row>
    <row r="11" spans="1:10" ht="15.6" x14ac:dyDescent="0.25">
      <c r="A11" s="33" t="s">
        <v>49</v>
      </c>
      <c r="C11" s="63" t="s">
        <v>0</v>
      </c>
    </row>
    <row r="12" spans="1:10" ht="25.5" customHeight="1" x14ac:dyDescent="0.25">
      <c r="A12" s="34" t="s">
        <v>128</v>
      </c>
      <c r="C12" s="28" t="s">
        <v>126</v>
      </c>
    </row>
    <row r="13" spans="1:10" ht="26.4" x14ac:dyDescent="0.25">
      <c r="A13" s="34" t="s">
        <v>129</v>
      </c>
      <c r="C13" s="29" t="s">
        <v>127</v>
      </c>
    </row>
    <row r="14" spans="1:10" ht="26.4" x14ac:dyDescent="0.25">
      <c r="A14" s="34" t="s">
        <v>22</v>
      </c>
      <c r="C14" s="29" t="s">
        <v>19</v>
      </c>
    </row>
    <row r="15" spans="1:10" x14ac:dyDescent="0.25">
      <c r="A15" s="24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8"/>
  <sheetViews>
    <sheetView view="pageBreakPreview" zoomScaleSheetLayoutView="100" workbookViewId="0">
      <selection activeCell="B14" sqref="B14"/>
    </sheetView>
  </sheetViews>
  <sheetFormatPr defaultColWidth="10.44140625" defaultRowHeight="13.8" x14ac:dyDescent="0.25"/>
  <cols>
    <col min="1" max="1" width="9.88671875" style="84" customWidth="1"/>
    <col min="2" max="2" width="29.33203125" style="69" customWidth="1"/>
    <col min="3" max="8" width="9.88671875" style="69" customWidth="1"/>
    <col min="9" max="9" width="29.33203125" style="69" customWidth="1"/>
    <col min="10" max="10" width="9.88671875" style="69" customWidth="1"/>
    <col min="11" max="16384" width="10.44140625" style="69"/>
  </cols>
  <sheetData>
    <row r="1" spans="1:11" s="68" customFormat="1" ht="21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67"/>
    </row>
    <row r="2" spans="1:11" ht="25.5" customHeight="1" x14ac:dyDescent="0.25">
      <c r="A2" s="141" t="s">
        <v>54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1" ht="25.5" customHeight="1" x14ac:dyDescent="0.25">
      <c r="A3" s="145" t="s">
        <v>117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1" ht="16.5" customHeight="1" x14ac:dyDescent="0.25">
      <c r="A4" s="142">
        <v>2015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1" ht="15.75" customHeight="1" x14ac:dyDescent="0.25">
      <c r="A5" s="143" t="s">
        <v>55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1" ht="15.75" customHeight="1" x14ac:dyDescent="0.25">
      <c r="A6" s="144" t="s">
        <v>31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1" ht="15.75" customHeight="1" x14ac:dyDescent="0.25">
      <c r="A7" s="143">
        <v>2015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1" ht="15.6" x14ac:dyDescent="0.25">
      <c r="A8" s="146" t="s">
        <v>134</v>
      </c>
      <c r="B8" s="146"/>
      <c r="C8" s="147"/>
      <c r="D8" s="147"/>
      <c r="E8" s="147"/>
      <c r="F8" s="147"/>
      <c r="G8" s="147"/>
      <c r="H8" s="147"/>
      <c r="I8" s="148" t="s">
        <v>135</v>
      </c>
      <c r="J8" s="148"/>
    </row>
    <row r="9" spans="1:11" s="70" customFormat="1" ht="23.25" customHeight="1" x14ac:dyDescent="0.25">
      <c r="A9" s="155" t="s">
        <v>56</v>
      </c>
      <c r="B9" s="158" t="s">
        <v>57</v>
      </c>
      <c r="C9" s="151" t="s">
        <v>58</v>
      </c>
      <c r="D9" s="161"/>
      <c r="E9" s="151" t="s">
        <v>59</v>
      </c>
      <c r="F9" s="151"/>
      <c r="G9" s="151" t="s">
        <v>60</v>
      </c>
      <c r="H9" s="151"/>
      <c r="I9" s="151" t="s">
        <v>61</v>
      </c>
      <c r="J9" s="151"/>
    </row>
    <row r="10" spans="1:11" s="70" customFormat="1" ht="27" customHeight="1" x14ac:dyDescent="0.25">
      <c r="A10" s="156"/>
      <c r="B10" s="159"/>
      <c r="C10" s="162" t="s">
        <v>62</v>
      </c>
      <c r="D10" s="162"/>
      <c r="E10" s="154" t="s">
        <v>63</v>
      </c>
      <c r="F10" s="154"/>
      <c r="G10" s="154" t="s">
        <v>64</v>
      </c>
      <c r="H10" s="154"/>
      <c r="I10" s="152"/>
      <c r="J10" s="152"/>
    </row>
    <row r="11" spans="1:11" s="70" customFormat="1" ht="16.5" customHeight="1" x14ac:dyDescent="0.25">
      <c r="A11" s="156"/>
      <c r="B11" s="159"/>
      <c r="C11" s="114" t="s">
        <v>65</v>
      </c>
      <c r="D11" s="114" t="s">
        <v>66</v>
      </c>
      <c r="E11" s="114" t="s">
        <v>65</v>
      </c>
      <c r="F11" s="114" t="s">
        <v>66</v>
      </c>
      <c r="G11" s="114" t="s">
        <v>65</v>
      </c>
      <c r="H11" s="114" t="s">
        <v>66</v>
      </c>
      <c r="I11" s="152"/>
      <c r="J11" s="152"/>
    </row>
    <row r="12" spans="1:11" s="70" customFormat="1" ht="16.5" customHeight="1" x14ac:dyDescent="0.25">
      <c r="A12" s="157"/>
      <c r="B12" s="160"/>
      <c r="C12" s="71" t="s">
        <v>67</v>
      </c>
      <c r="D12" s="115" t="s">
        <v>68</v>
      </c>
      <c r="E12" s="115" t="s">
        <v>67</v>
      </c>
      <c r="F12" s="115" t="s">
        <v>68</v>
      </c>
      <c r="G12" s="115" t="s">
        <v>67</v>
      </c>
      <c r="H12" s="115" t="s">
        <v>68</v>
      </c>
      <c r="I12" s="153"/>
      <c r="J12" s="153"/>
    </row>
    <row r="13" spans="1:11" s="70" customFormat="1" ht="57" customHeight="1" thickBot="1" x14ac:dyDescent="0.3">
      <c r="A13" s="72">
        <v>45</v>
      </c>
      <c r="B13" s="73" t="s">
        <v>144</v>
      </c>
      <c r="C13" s="74">
        <f t="shared" ref="C13:D15" si="0">SUM(G13+E13)</f>
        <v>17334</v>
      </c>
      <c r="D13" s="74">
        <f t="shared" si="0"/>
        <v>559</v>
      </c>
      <c r="E13" s="75">
        <v>15577</v>
      </c>
      <c r="F13" s="75">
        <v>155</v>
      </c>
      <c r="G13" s="75">
        <v>1757</v>
      </c>
      <c r="H13" s="75">
        <v>404</v>
      </c>
      <c r="I13" s="163" t="s">
        <v>106</v>
      </c>
      <c r="J13" s="163"/>
    </row>
    <row r="14" spans="1:11" s="70" customFormat="1" ht="57" customHeight="1" thickBot="1" x14ac:dyDescent="0.3">
      <c r="A14" s="76">
        <v>46</v>
      </c>
      <c r="B14" s="77" t="s">
        <v>107</v>
      </c>
      <c r="C14" s="78">
        <f t="shared" si="0"/>
        <v>31387</v>
      </c>
      <c r="D14" s="78">
        <f t="shared" si="0"/>
        <v>920</v>
      </c>
      <c r="E14" s="79">
        <v>29271</v>
      </c>
      <c r="F14" s="79">
        <v>391</v>
      </c>
      <c r="G14" s="79">
        <v>2116</v>
      </c>
      <c r="H14" s="79">
        <v>529</v>
      </c>
      <c r="I14" s="164" t="s">
        <v>108</v>
      </c>
      <c r="J14" s="164"/>
    </row>
    <row r="15" spans="1:11" s="70" customFormat="1" ht="57" customHeight="1" x14ac:dyDescent="0.25">
      <c r="A15" s="80">
        <v>47</v>
      </c>
      <c r="B15" s="81" t="s">
        <v>109</v>
      </c>
      <c r="C15" s="82">
        <f t="shared" si="0"/>
        <v>113150</v>
      </c>
      <c r="D15" s="82">
        <f t="shared" si="0"/>
        <v>8428</v>
      </c>
      <c r="E15" s="83">
        <v>87763</v>
      </c>
      <c r="F15" s="83">
        <v>1350</v>
      </c>
      <c r="G15" s="83">
        <v>25387</v>
      </c>
      <c r="H15" s="83">
        <v>7078</v>
      </c>
      <c r="I15" s="165" t="s">
        <v>110</v>
      </c>
      <c r="J15" s="165"/>
    </row>
    <row r="16" spans="1:11" s="70" customFormat="1" ht="57" customHeight="1" x14ac:dyDescent="0.25">
      <c r="A16" s="149" t="s">
        <v>62</v>
      </c>
      <c r="B16" s="149"/>
      <c r="C16" s="120">
        <f t="shared" ref="C16:H16" si="1">SUM(C13:C15)</f>
        <v>161871</v>
      </c>
      <c r="D16" s="120">
        <f t="shared" si="1"/>
        <v>9907</v>
      </c>
      <c r="E16" s="120">
        <f t="shared" si="1"/>
        <v>132611</v>
      </c>
      <c r="F16" s="120">
        <f t="shared" si="1"/>
        <v>1896</v>
      </c>
      <c r="G16" s="120">
        <f t="shared" si="1"/>
        <v>29260</v>
      </c>
      <c r="H16" s="120">
        <f t="shared" si="1"/>
        <v>8011</v>
      </c>
      <c r="I16" s="150" t="s">
        <v>1</v>
      </c>
      <c r="J16" s="150"/>
    </row>
    <row r="17" spans="3:8" x14ac:dyDescent="0.25">
      <c r="C17" s="85"/>
      <c r="D17" s="85"/>
    </row>
    <row r="18" spans="3:8" x14ac:dyDescent="0.3">
      <c r="C18" s="86"/>
      <c r="D18" s="86"/>
      <c r="E18" s="86"/>
      <c r="F18" s="86"/>
      <c r="G18" s="86"/>
      <c r="H18" s="86"/>
    </row>
  </sheetData>
  <mergeCells count="23"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9"/>
  <sheetViews>
    <sheetView view="pageBreakPreview" topLeftCell="A6" zoomScale="130" zoomScaleSheetLayoutView="130" workbookViewId="0">
      <selection activeCell="B14" sqref="B14"/>
    </sheetView>
  </sheetViews>
  <sheetFormatPr defaultColWidth="10.44140625" defaultRowHeight="13.8" x14ac:dyDescent="0.25"/>
  <cols>
    <col min="1" max="1" width="8.6640625" style="105" customWidth="1"/>
    <col min="2" max="2" width="29" style="85" bestFit="1" customWidth="1"/>
    <col min="3" max="3" width="11.88671875" style="85" customWidth="1"/>
    <col min="4" max="4" width="11.5546875" style="85" customWidth="1"/>
    <col min="5" max="5" width="13.109375" style="85" customWidth="1"/>
    <col min="6" max="8" width="10" style="85" customWidth="1"/>
    <col min="9" max="9" width="29.33203125" style="85" customWidth="1"/>
    <col min="10" max="10" width="8.6640625" style="85" customWidth="1"/>
    <col min="11" max="16384" width="10.44140625" style="85"/>
  </cols>
  <sheetData>
    <row r="1" spans="1:13" s="97" customFormat="1" ht="2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96"/>
      <c r="L1" s="96"/>
      <c r="M1" s="96"/>
    </row>
    <row r="2" spans="1:13" ht="17.399999999999999" customHeight="1" x14ac:dyDescent="0.25">
      <c r="A2" s="170" t="s">
        <v>101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3" ht="17.399999999999999" customHeight="1" x14ac:dyDescent="0.25">
      <c r="A3" s="174" t="s">
        <v>117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3" ht="16.5" customHeight="1" x14ac:dyDescent="0.25">
      <c r="A4" s="171">
        <v>2015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3" ht="15.6" customHeight="1" x14ac:dyDescent="0.25">
      <c r="A5" s="172" t="s">
        <v>145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3" ht="15.6" customHeight="1" x14ac:dyDescent="0.25">
      <c r="A6" s="173" t="s">
        <v>31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3" ht="15.6" customHeight="1" x14ac:dyDescent="0.25">
      <c r="A7" s="172">
        <v>2015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3" ht="15.6" customHeight="1" x14ac:dyDescent="0.25">
      <c r="A8" s="166" t="s">
        <v>136</v>
      </c>
      <c r="B8" s="166"/>
      <c r="C8" s="167"/>
      <c r="D8" s="167"/>
      <c r="E8" s="167"/>
      <c r="F8" s="167"/>
      <c r="G8" s="167"/>
      <c r="H8" s="167"/>
      <c r="I8" s="168" t="s">
        <v>137</v>
      </c>
      <c r="J8" s="168"/>
    </row>
    <row r="9" spans="1:13" s="98" customFormat="1" ht="15.75" customHeight="1" x14ac:dyDescent="0.25">
      <c r="A9" s="175" t="s">
        <v>102</v>
      </c>
      <c r="B9" s="178" t="s">
        <v>57</v>
      </c>
      <c r="C9" s="181" t="s">
        <v>40</v>
      </c>
      <c r="D9" s="182"/>
      <c r="E9" s="183"/>
      <c r="F9" s="181" t="s">
        <v>69</v>
      </c>
      <c r="G9" s="182"/>
      <c r="H9" s="183"/>
      <c r="I9" s="184" t="s">
        <v>61</v>
      </c>
      <c r="J9" s="185"/>
    </row>
    <row r="10" spans="1:13" s="98" customFormat="1" ht="29.25" customHeight="1" x14ac:dyDescent="0.25">
      <c r="A10" s="176"/>
      <c r="B10" s="179"/>
      <c r="C10" s="190" t="s">
        <v>146</v>
      </c>
      <c r="D10" s="191"/>
      <c r="E10" s="192"/>
      <c r="F10" s="190" t="s">
        <v>70</v>
      </c>
      <c r="G10" s="191"/>
      <c r="H10" s="192"/>
      <c r="I10" s="186"/>
      <c r="J10" s="187"/>
    </row>
    <row r="11" spans="1:13" s="98" customFormat="1" ht="16.5" customHeight="1" x14ac:dyDescent="0.25">
      <c r="A11" s="176"/>
      <c r="B11" s="179"/>
      <c r="C11" s="123" t="s">
        <v>1</v>
      </c>
      <c r="D11" s="123" t="s">
        <v>71</v>
      </c>
      <c r="E11" s="123" t="s">
        <v>72</v>
      </c>
      <c r="F11" s="123" t="s">
        <v>1</v>
      </c>
      <c r="G11" s="123" t="s">
        <v>71</v>
      </c>
      <c r="H11" s="123" t="s">
        <v>72</v>
      </c>
      <c r="I11" s="186"/>
      <c r="J11" s="187"/>
    </row>
    <row r="12" spans="1:13" s="98" customFormat="1" ht="19.5" customHeight="1" x14ac:dyDescent="0.25">
      <c r="A12" s="177"/>
      <c r="B12" s="180"/>
      <c r="C12" s="116" t="s">
        <v>62</v>
      </c>
      <c r="D12" s="116" t="s">
        <v>73</v>
      </c>
      <c r="E12" s="116" t="s">
        <v>111</v>
      </c>
      <c r="F12" s="116" t="s">
        <v>62</v>
      </c>
      <c r="G12" s="116" t="s">
        <v>73</v>
      </c>
      <c r="H12" s="116" t="s">
        <v>111</v>
      </c>
      <c r="I12" s="188"/>
      <c r="J12" s="189"/>
    </row>
    <row r="13" spans="1:13" s="98" customFormat="1" ht="57" customHeight="1" thickBot="1" x14ac:dyDescent="0.3">
      <c r="A13" s="72">
        <v>45</v>
      </c>
      <c r="B13" s="73" t="s">
        <v>144</v>
      </c>
      <c r="C13" s="117">
        <f>SUM(D13:E13)</f>
        <v>1306233</v>
      </c>
      <c r="D13" s="87">
        <v>1267917</v>
      </c>
      <c r="E13" s="87">
        <v>38316</v>
      </c>
      <c r="F13" s="117">
        <f>SUM(G13:H13)</f>
        <v>17334</v>
      </c>
      <c r="G13" s="87">
        <v>17219</v>
      </c>
      <c r="H13" s="87">
        <v>115</v>
      </c>
      <c r="I13" s="163" t="s">
        <v>106</v>
      </c>
      <c r="J13" s="163"/>
    </row>
    <row r="14" spans="1:13" s="98" customFormat="1" ht="57" customHeight="1" thickBot="1" x14ac:dyDescent="0.3">
      <c r="A14" s="76">
        <v>46</v>
      </c>
      <c r="B14" s="77" t="s">
        <v>107</v>
      </c>
      <c r="C14" s="118">
        <f>SUM(D14:E14)</f>
        <v>2984577</v>
      </c>
      <c r="D14" s="88">
        <v>2950338</v>
      </c>
      <c r="E14" s="88">
        <v>34239</v>
      </c>
      <c r="F14" s="118">
        <f>SUM(G14:H14)</f>
        <v>31387</v>
      </c>
      <c r="G14" s="88">
        <v>31081</v>
      </c>
      <c r="H14" s="88">
        <v>306</v>
      </c>
      <c r="I14" s="164" t="s">
        <v>108</v>
      </c>
      <c r="J14" s="164"/>
    </row>
    <row r="15" spans="1:13" s="98" customFormat="1" ht="57" customHeight="1" x14ac:dyDescent="0.25">
      <c r="A15" s="80">
        <v>47</v>
      </c>
      <c r="B15" s="81" t="s">
        <v>109</v>
      </c>
      <c r="C15" s="119">
        <f>SUM(D15:E15)</f>
        <v>5722455</v>
      </c>
      <c r="D15" s="89">
        <v>5531244</v>
      </c>
      <c r="E15" s="89">
        <v>191211</v>
      </c>
      <c r="F15" s="119">
        <f>SUM(G15:H15)</f>
        <v>113150</v>
      </c>
      <c r="G15" s="89">
        <v>111785</v>
      </c>
      <c r="H15" s="89">
        <v>1365</v>
      </c>
      <c r="I15" s="165" t="s">
        <v>110</v>
      </c>
      <c r="J15" s="165"/>
    </row>
    <row r="16" spans="1:13" s="98" customFormat="1" ht="32.25" customHeight="1" x14ac:dyDescent="0.25">
      <c r="A16" s="149" t="s">
        <v>62</v>
      </c>
      <c r="B16" s="149"/>
      <c r="C16" s="90">
        <f t="shared" ref="C16:H16" si="0">SUM(C13:C15)</f>
        <v>10013265</v>
      </c>
      <c r="D16" s="90">
        <f t="shared" si="0"/>
        <v>9749499</v>
      </c>
      <c r="E16" s="90">
        <f t="shared" si="0"/>
        <v>263766</v>
      </c>
      <c r="F16" s="90">
        <f t="shared" si="0"/>
        <v>161871</v>
      </c>
      <c r="G16" s="90">
        <f t="shared" si="0"/>
        <v>160085</v>
      </c>
      <c r="H16" s="90">
        <f t="shared" si="0"/>
        <v>1786</v>
      </c>
      <c r="I16" s="150" t="s">
        <v>1</v>
      </c>
      <c r="J16" s="150"/>
    </row>
    <row r="17" spans="1:10" x14ac:dyDescent="0.25">
      <c r="A17" s="133" t="s">
        <v>113</v>
      </c>
      <c r="B17" s="106"/>
      <c r="C17" s="107"/>
      <c r="D17" s="107"/>
      <c r="E17" s="107"/>
      <c r="F17" s="107"/>
      <c r="G17" s="107"/>
      <c r="H17" s="107"/>
      <c r="I17" s="106"/>
      <c r="J17" s="132" t="s">
        <v>103</v>
      </c>
    </row>
    <row r="18" spans="1:10" x14ac:dyDescent="0.25">
      <c r="B18" s="106"/>
      <c r="C18" s="107"/>
      <c r="D18" s="107"/>
      <c r="E18" s="107"/>
      <c r="F18" s="107"/>
      <c r="G18" s="107"/>
      <c r="H18" s="107"/>
      <c r="I18" s="106"/>
    </row>
    <row r="19" spans="1:10" x14ac:dyDescent="0.25">
      <c r="D19" s="106"/>
      <c r="E19" s="106"/>
    </row>
  </sheetData>
  <mergeCells count="22">
    <mergeCell ref="I13:J13"/>
    <mergeCell ref="I14:J14"/>
    <mergeCell ref="I15:J15"/>
    <mergeCell ref="A16:B16"/>
    <mergeCell ref="I16:J16"/>
    <mergeCell ref="A9:A12"/>
    <mergeCell ref="B9:B12"/>
    <mergeCell ref="C9:E9"/>
    <mergeCell ref="F9:H9"/>
    <mergeCell ref="I9:J12"/>
    <mergeCell ref="C10:E10"/>
    <mergeCell ref="F10:H10"/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view="pageBreakPreview" zoomScale="130" zoomScaleSheetLayoutView="130" workbookViewId="0">
      <selection activeCell="C8" sqref="C8:K8"/>
    </sheetView>
  </sheetViews>
  <sheetFormatPr defaultColWidth="10.44140625" defaultRowHeight="13.8" x14ac:dyDescent="0.25"/>
  <cols>
    <col min="1" max="1" width="8.6640625" style="84" customWidth="1"/>
    <col min="2" max="2" width="23.5546875" style="69" customWidth="1"/>
    <col min="3" max="11" width="11" style="69" customWidth="1"/>
    <col min="12" max="12" width="23.5546875" style="69" customWidth="1"/>
    <col min="13" max="13" width="8.6640625" style="69" customWidth="1"/>
    <col min="14" max="16384" width="10.44140625" style="69"/>
  </cols>
  <sheetData>
    <row r="1" spans="1:14" s="68" customFormat="1" ht="25.9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8" customHeight="1" x14ac:dyDescent="0.25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4" ht="18" customHeight="1" x14ac:dyDescent="0.25">
      <c r="A3" s="145" t="s">
        <v>117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4" ht="18" customHeight="1" x14ac:dyDescent="0.25">
      <c r="A4" s="198">
        <v>2015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4" ht="15.75" customHeight="1" x14ac:dyDescent="0.25">
      <c r="A5" s="143" t="s">
        <v>75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4" s="85" customFormat="1" ht="15.6" customHeight="1" x14ac:dyDescent="0.25">
      <c r="A6" s="173" t="s">
        <v>31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4" s="85" customFormat="1" ht="15.6" customHeight="1" x14ac:dyDescent="0.25">
      <c r="A7" s="173">
        <v>2015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4" ht="16.5" customHeight="1" x14ac:dyDescent="0.25">
      <c r="A8" s="146" t="s">
        <v>120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8" t="s">
        <v>121</v>
      </c>
      <c r="M8" s="148"/>
    </row>
    <row r="9" spans="1:14" s="91" customFormat="1" ht="21.75" customHeight="1" x14ac:dyDescent="0.25">
      <c r="A9" s="204" t="s">
        <v>76</v>
      </c>
      <c r="B9" s="207" t="s">
        <v>57</v>
      </c>
      <c r="C9" s="193" t="s">
        <v>77</v>
      </c>
      <c r="D9" s="193" t="s">
        <v>78</v>
      </c>
      <c r="E9" s="193" t="s">
        <v>79</v>
      </c>
      <c r="F9" s="193" t="s">
        <v>25</v>
      </c>
      <c r="G9" s="193"/>
      <c r="H9" s="193"/>
      <c r="I9" s="193" t="s">
        <v>23</v>
      </c>
      <c r="J9" s="193"/>
      <c r="K9" s="193"/>
      <c r="L9" s="194" t="s">
        <v>38</v>
      </c>
      <c r="M9" s="194"/>
    </row>
    <row r="10" spans="1:14" s="91" customFormat="1" ht="21.75" customHeight="1" x14ac:dyDescent="0.25">
      <c r="A10" s="205"/>
      <c r="B10" s="208"/>
      <c r="C10" s="210"/>
      <c r="D10" s="210"/>
      <c r="E10" s="210"/>
      <c r="F10" s="197" t="s">
        <v>26</v>
      </c>
      <c r="G10" s="197"/>
      <c r="H10" s="197"/>
      <c r="I10" s="197" t="s">
        <v>24</v>
      </c>
      <c r="J10" s="197"/>
      <c r="K10" s="197"/>
      <c r="L10" s="195"/>
      <c r="M10" s="195"/>
    </row>
    <row r="11" spans="1:14" s="91" customFormat="1" ht="21.75" customHeight="1" x14ac:dyDescent="0.25">
      <c r="A11" s="205"/>
      <c r="B11" s="208"/>
      <c r="C11" s="203" t="s">
        <v>80</v>
      </c>
      <c r="D11" s="203" t="s">
        <v>81</v>
      </c>
      <c r="E11" s="203" t="s">
        <v>82</v>
      </c>
      <c r="F11" s="121" t="s">
        <v>1</v>
      </c>
      <c r="G11" s="121" t="s">
        <v>83</v>
      </c>
      <c r="H11" s="121" t="s">
        <v>84</v>
      </c>
      <c r="I11" s="121" t="s">
        <v>1</v>
      </c>
      <c r="J11" s="121" t="s">
        <v>29</v>
      </c>
      <c r="K11" s="121" t="s">
        <v>27</v>
      </c>
      <c r="L11" s="195"/>
      <c r="M11" s="195"/>
    </row>
    <row r="12" spans="1:14" s="91" customFormat="1" ht="21.75" customHeight="1" x14ac:dyDescent="0.25">
      <c r="A12" s="206"/>
      <c r="B12" s="209"/>
      <c r="C12" s="197"/>
      <c r="D12" s="197"/>
      <c r="E12" s="197"/>
      <c r="F12" s="122" t="s">
        <v>62</v>
      </c>
      <c r="G12" s="122" t="s">
        <v>85</v>
      </c>
      <c r="H12" s="122" t="s">
        <v>86</v>
      </c>
      <c r="I12" s="122" t="s">
        <v>62</v>
      </c>
      <c r="J12" s="122" t="s">
        <v>30</v>
      </c>
      <c r="K12" s="122" t="s">
        <v>28</v>
      </c>
      <c r="L12" s="196"/>
      <c r="M12" s="196"/>
    </row>
    <row r="13" spans="1:14" s="70" customFormat="1" ht="58.5" customHeight="1" thickBot="1" x14ac:dyDescent="0.3">
      <c r="A13" s="72">
        <v>45</v>
      </c>
      <c r="B13" s="73" t="s">
        <v>105</v>
      </c>
      <c r="C13" s="92">
        <f>E13-D13</f>
        <v>7705527</v>
      </c>
      <c r="D13" s="93">
        <v>384942</v>
      </c>
      <c r="E13" s="92">
        <f>I13-F13</f>
        <v>8090469</v>
      </c>
      <c r="F13" s="92">
        <f>H13+G13</f>
        <v>892635</v>
      </c>
      <c r="G13" s="93">
        <v>779900</v>
      </c>
      <c r="H13" s="93">
        <v>112735</v>
      </c>
      <c r="I13" s="92">
        <f>K13+J13</f>
        <v>8983104</v>
      </c>
      <c r="J13" s="93">
        <v>463852</v>
      </c>
      <c r="K13" s="93">
        <v>8519252</v>
      </c>
      <c r="L13" s="163" t="s">
        <v>106</v>
      </c>
      <c r="M13" s="163"/>
    </row>
    <row r="14" spans="1:14" s="70" customFormat="1" ht="58.5" customHeight="1" thickBot="1" x14ac:dyDescent="0.3">
      <c r="A14" s="76">
        <v>46</v>
      </c>
      <c r="B14" s="77" t="s">
        <v>107</v>
      </c>
      <c r="C14" s="94">
        <f>E14-D14</f>
        <v>8426050</v>
      </c>
      <c r="D14" s="95">
        <v>266694</v>
      </c>
      <c r="E14" s="94">
        <f>I14-F14</f>
        <v>8692744</v>
      </c>
      <c r="F14" s="94">
        <f>H14+G14</f>
        <v>1213284</v>
      </c>
      <c r="G14" s="95">
        <v>938351</v>
      </c>
      <c r="H14" s="95">
        <v>274933</v>
      </c>
      <c r="I14" s="94">
        <f>K14+J14</f>
        <v>9906028</v>
      </c>
      <c r="J14" s="95">
        <v>1204302</v>
      </c>
      <c r="K14" s="95">
        <v>8701726</v>
      </c>
      <c r="L14" s="164" t="s">
        <v>108</v>
      </c>
      <c r="M14" s="164"/>
    </row>
    <row r="15" spans="1:14" s="70" customFormat="1" ht="58.5" customHeight="1" thickTop="1" x14ac:dyDescent="0.25">
      <c r="A15" s="80">
        <v>47</v>
      </c>
      <c r="B15" s="81" t="s">
        <v>109</v>
      </c>
      <c r="C15" s="124">
        <f>E15-D15</f>
        <v>21151707</v>
      </c>
      <c r="D15" s="125">
        <v>997955</v>
      </c>
      <c r="E15" s="124">
        <f>I15-F15</f>
        <v>22149662</v>
      </c>
      <c r="F15" s="124">
        <f>H15+G15</f>
        <v>4935446</v>
      </c>
      <c r="G15" s="125">
        <v>4028587</v>
      </c>
      <c r="H15" s="125">
        <v>906859</v>
      </c>
      <c r="I15" s="124">
        <f>K15+J15</f>
        <v>27085108</v>
      </c>
      <c r="J15" s="125">
        <v>3344051</v>
      </c>
      <c r="K15" s="125">
        <v>23741057</v>
      </c>
      <c r="L15" s="165" t="s">
        <v>110</v>
      </c>
      <c r="M15" s="165"/>
    </row>
    <row r="16" spans="1:14" s="70" customFormat="1" ht="58.5" customHeight="1" x14ac:dyDescent="0.25">
      <c r="A16" s="199" t="s">
        <v>62</v>
      </c>
      <c r="B16" s="199"/>
      <c r="C16" s="126">
        <f t="shared" ref="C16:K16" si="0">SUM(C13:C15)</f>
        <v>37283284</v>
      </c>
      <c r="D16" s="126">
        <f t="shared" si="0"/>
        <v>1649591</v>
      </c>
      <c r="E16" s="126">
        <f t="shared" si="0"/>
        <v>38932875</v>
      </c>
      <c r="F16" s="126">
        <f t="shared" si="0"/>
        <v>7041365</v>
      </c>
      <c r="G16" s="126">
        <f t="shared" si="0"/>
        <v>5746838</v>
      </c>
      <c r="H16" s="126">
        <f t="shared" si="0"/>
        <v>1294527</v>
      </c>
      <c r="I16" s="126">
        <f t="shared" si="0"/>
        <v>45974240</v>
      </c>
      <c r="J16" s="126">
        <f t="shared" si="0"/>
        <v>5012205</v>
      </c>
      <c r="K16" s="126">
        <f t="shared" si="0"/>
        <v>40962035</v>
      </c>
      <c r="L16" s="200" t="s">
        <v>1</v>
      </c>
      <c r="M16" s="200"/>
    </row>
    <row r="17" spans="1:13" ht="15" customHeight="1" x14ac:dyDescent="0.25">
      <c r="A17" s="201"/>
      <c r="B17" s="201"/>
      <c r="C17" s="201"/>
      <c r="D17" s="201"/>
      <c r="E17" s="201"/>
      <c r="F17" s="201"/>
      <c r="H17" s="202"/>
      <c r="I17" s="202"/>
      <c r="J17" s="202"/>
      <c r="K17" s="202"/>
      <c r="L17" s="202"/>
      <c r="M17" s="202"/>
    </row>
  </sheetData>
  <mergeCells count="29"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32"/>
  <sheetViews>
    <sheetView view="pageBreakPreview" zoomScaleNormal="100" zoomScaleSheetLayoutView="100" workbookViewId="0">
      <selection activeCell="R7" sqref="R7"/>
    </sheetView>
  </sheetViews>
  <sheetFormatPr defaultRowHeight="13.2" x14ac:dyDescent="0.25"/>
  <cols>
    <col min="1" max="17" width="8.6640625" customWidth="1"/>
    <col min="18" max="18" width="11.33203125" style="135" customWidth="1"/>
    <col min="19" max="19" width="60.88671875" customWidth="1"/>
  </cols>
  <sheetData>
    <row r="1" spans="1:19" ht="70.2" customHeight="1" x14ac:dyDescent="0.25">
      <c r="A1" s="211" t="s">
        <v>131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9" ht="55.2" customHeight="1" x14ac:dyDescent="0.25">
      <c r="A2" s="212" t="s">
        <v>132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R2" s="136"/>
    </row>
    <row r="10" spans="1:19" ht="26.4" x14ac:dyDescent="0.25">
      <c r="R10" s="137">
        <v>8090469</v>
      </c>
      <c r="S10" s="134" t="s">
        <v>114</v>
      </c>
    </row>
    <row r="11" spans="1:19" ht="26.4" x14ac:dyDescent="0.25">
      <c r="R11" s="137">
        <v>8692744</v>
      </c>
      <c r="S11" s="134" t="s">
        <v>115</v>
      </c>
    </row>
    <row r="12" spans="1:19" ht="26.4" x14ac:dyDescent="0.25">
      <c r="R12" s="137">
        <v>22149662</v>
      </c>
      <c r="S12" s="134" t="s">
        <v>116</v>
      </c>
    </row>
    <row r="32" spans="1:17" x14ac:dyDescent="0.25">
      <c r="A32" s="213" t="s">
        <v>118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view="pageBreakPreview" zoomScaleSheetLayoutView="100" workbookViewId="0">
      <selection activeCell="J8" sqref="J8:K8"/>
    </sheetView>
  </sheetViews>
  <sheetFormatPr defaultColWidth="10.44140625" defaultRowHeight="13.8" x14ac:dyDescent="0.25"/>
  <cols>
    <col min="1" max="1" width="8.6640625" style="105" customWidth="1"/>
    <col min="2" max="2" width="35" style="85" customWidth="1"/>
    <col min="3" max="9" width="11" style="85" customWidth="1"/>
    <col min="10" max="10" width="35" style="85" customWidth="1"/>
    <col min="11" max="11" width="8.6640625" style="85" customWidth="1"/>
    <col min="12" max="12" width="14.5546875" style="85" customWidth="1"/>
    <col min="13" max="16384" width="10.44140625" style="85"/>
  </cols>
  <sheetData>
    <row r="1" spans="1:14" s="97" customFormat="1" ht="22.95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96"/>
      <c r="M1" s="96"/>
      <c r="N1" s="96"/>
    </row>
    <row r="2" spans="1:14" ht="18" customHeight="1" x14ac:dyDescent="0.25">
      <c r="A2" s="170" t="s">
        <v>35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ht="18" customHeight="1" x14ac:dyDescent="0.25">
      <c r="A3" s="174" t="s">
        <v>117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4" ht="15.75" customHeight="1" x14ac:dyDescent="0.25">
      <c r="A4" s="171">
        <v>2015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15.75" customHeight="1" x14ac:dyDescent="0.25">
      <c r="A5" s="172" t="s">
        <v>87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4" ht="15.6" customHeight="1" x14ac:dyDescent="0.25">
      <c r="A6" s="173" t="s">
        <v>31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38"/>
      <c r="M6" s="138"/>
    </row>
    <row r="7" spans="1:14" ht="15.6" customHeight="1" x14ac:dyDescent="0.25">
      <c r="A7" s="173">
        <v>2015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38"/>
      <c r="M7" s="138"/>
    </row>
    <row r="8" spans="1:14" s="98" customFormat="1" ht="15.6" x14ac:dyDescent="0.25">
      <c r="A8" s="214" t="s">
        <v>138</v>
      </c>
      <c r="B8" s="214"/>
      <c r="C8" s="215"/>
      <c r="D8" s="215"/>
      <c r="E8" s="215"/>
      <c r="F8" s="215"/>
      <c r="G8" s="215"/>
      <c r="H8" s="215"/>
      <c r="I8" s="215"/>
      <c r="J8" s="216" t="s">
        <v>141</v>
      </c>
      <c r="K8" s="216"/>
    </row>
    <row r="9" spans="1:14" s="98" customFormat="1" ht="39" customHeight="1" x14ac:dyDescent="0.25">
      <c r="A9" s="217" t="s">
        <v>88</v>
      </c>
      <c r="B9" s="220" t="s">
        <v>57</v>
      </c>
      <c r="C9" s="223" t="s">
        <v>36</v>
      </c>
      <c r="D9" s="223"/>
      <c r="E9" s="223" t="s">
        <v>89</v>
      </c>
      <c r="F9" s="223" t="s">
        <v>90</v>
      </c>
      <c r="G9" s="223" t="s">
        <v>91</v>
      </c>
      <c r="H9" s="223" t="s">
        <v>92</v>
      </c>
      <c r="I9" s="223" t="s">
        <v>37</v>
      </c>
      <c r="J9" s="225" t="s">
        <v>38</v>
      </c>
      <c r="K9" s="225"/>
    </row>
    <row r="10" spans="1:14" s="98" customFormat="1" ht="32.25" customHeight="1" x14ac:dyDescent="0.25">
      <c r="A10" s="218"/>
      <c r="B10" s="221"/>
      <c r="C10" s="228" t="s">
        <v>93</v>
      </c>
      <c r="D10" s="228"/>
      <c r="E10" s="224"/>
      <c r="F10" s="224"/>
      <c r="G10" s="224"/>
      <c r="H10" s="224"/>
      <c r="I10" s="224"/>
      <c r="J10" s="226"/>
      <c r="K10" s="226"/>
    </row>
    <row r="11" spans="1:14" s="98" customFormat="1" ht="39" customHeight="1" x14ac:dyDescent="0.25">
      <c r="A11" s="218"/>
      <c r="B11" s="221"/>
      <c r="C11" s="123" t="s">
        <v>39</v>
      </c>
      <c r="D11" s="123" t="s">
        <v>40</v>
      </c>
      <c r="E11" s="229" t="s">
        <v>94</v>
      </c>
      <c r="F11" s="229" t="s">
        <v>95</v>
      </c>
      <c r="G11" s="229" t="s">
        <v>96</v>
      </c>
      <c r="H11" s="229" t="s">
        <v>97</v>
      </c>
      <c r="I11" s="229" t="s">
        <v>98</v>
      </c>
      <c r="J11" s="226"/>
      <c r="K11" s="226"/>
    </row>
    <row r="12" spans="1:14" s="98" customFormat="1" ht="61.5" customHeight="1" x14ac:dyDescent="0.25">
      <c r="A12" s="219"/>
      <c r="B12" s="222"/>
      <c r="C12" s="116" t="s">
        <v>41</v>
      </c>
      <c r="D12" s="116" t="s">
        <v>42</v>
      </c>
      <c r="E12" s="228"/>
      <c r="F12" s="228"/>
      <c r="G12" s="228"/>
      <c r="H12" s="228"/>
      <c r="I12" s="228"/>
      <c r="J12" s="227"/>
      <c r="K12" s="227"/>
    </row>
    <row r="13" spans="1:14" s="98" customFormat="1" ht="60" customHeight="1" thickBot="1" x14ac:dyDescent="0.3">
      <c r="A13" s="127">
        <v>45</v>
      </c>
      <c r="B13" s="128" t="s">
        <v>105</v>
      </c>
      <c r="C13" s="87">
        <v>6399294</v>
      </c>
      <c r="D13" s="87">
        <v>1306233</v>
      </c>
      <c r="E13" s="87">
        <v>466740</v>
      </c>
      <c r="F13" s="87">
        <v>518236</v>
      </c>
      <c r="G13" s="99">
        <v>8.68</v>
      </c>
      <c r="H13" s="99">
        <v>1.25</v>
      </c>
      <c r="I13" s="87">
        <v>75623</v>
      </c>
      <c r="J13" s="230" t="s">
        <v>106</v>
      </c>
      <c r="K13" s="231"/>
    </row>
    <row r="14" spans="1:14" s="98" customFormat="1" ht="60" customHeight="1" thickBot="1" x14ac:dyDescent="0.3">
      <c r="A14" s="76">
        <v>46</v>
      </c>
      <c r="B14" s="77" t="s">
        <v>107</v>
      </c>
      <c r="C14" s="88">
        <v>5441473</v>
      </c>
      <c r="D14" s="88">
        <v>2984577</v>
      </c>
      <c r="E14" s="88">
        <v>276954</v>
      </c>
      <c r="F14" s="88">
        <v>315609</v>
      </c>
      <c r="G14" s="100">
        <v>9.4700000000000006</v>
      </c>
      <c r="H14" s="100">
        <v>2.78</v>
      </c>
      <c r="I14" s="88">
        <v>95964</v>
      </c>
      <c r="J14" s="232" t="s">
        <v>108</v>
      </c>
      <c r="K14" s="233"/>
    </row>
    <row r="15" spans="1:14" s="98" customFormat="1" ht="43.5" customHeight="1" x14ac:dyDescent="0.25">
      <c r="A15" s="129">
        <v>47</v>
      </c>
      <c r="B15" s="130" t="s">
        <v>109</v>
      </c>
      <c r="C15" s="89">
        <v>15429253</v>
      </c>
      <c r="D15" s="89">
        <v>5722455</v>
      </c>
      <c r="E15" s="89">
        <v>195755</v>
      </c>
      <c r="F15" s="89">
        <v>239373</v>
      </c>
      <c r="G15" s="101">
        <v>14.87</v>
      </c>
      <c r="H15" s="101">
        <v>3.35</v>
      </c>
      <c r="I15" s="89">
        <v>50907</v>
      </c>
      <c r="J15" s="234" t="s">
        <v>110</v>
      </c>
      <c r="K15" s="235"/>
    </row>
    <row r="16" spans="1:14" s="98" customFormat="1" ht="50.25" customHeight="1" x14ac:dyDescent="0.25">
      <c r="A16" s="236" t="s">
        <v>62</v>
      </c>
      <c r="B16" s="236"/>
      <c r="C16" s="90">
        <v>27270020</v>
      </c>
      <c r="D16" s="90">
        <v>10013264</v>
      </c>
      <c r="E16" s="90">
        <v>240518</v>
      </c>
      <c r="F16" s="90">
        <v>284018</v>
      </c>
      <c r="G16" s="102">
        <v>12.5</v>
      </c>
      <c r="H16" s="102">
        <v>2.82</v>
      </c>
      <c r="I16" s="90">
        <v>62278</v>
      </c>
      <c r="J16" s="237" t="s">
        <v>1</v>
      </c>
      <c r="K16" s="238"/>
    </row>
    <row r="17" spans="1:11" s="98" customFormat="1" ht="14.4" x14ac:dyDescent="0.3">
      <c r="A17" s="103" t="s">
        <v>99</v>
      </c>
      <c r="K17" s="104" t="s">
        <v>100</v>
      </c>
    </row>
  </sheetData>
  <mergeCells count="30">
    <mergeCell ref="J13:K13"/>
    <mergeCell ref="J14:K14"/>
    <mergeCell ref="J15:K15"/>
    <mergeCell ref="A16:B16"/>
    <mergeCell ref="J16:K16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A9:A12"/>
    <mergeCell ref="B9:B12"/>
    <mergeCell ref="C9:D9"/>
    <mergeCell ref="E9:E10"/>
    <mergeCell ref="F9:F10"/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0"/>
  <sheetViews>
    <sheetView tabSelected="1" view="pageBreakPreview" zoomScaleSheetLayoutView="100" workbookViewId="0">
      <selection activeCell="A7" sqref="A7:B9"/>
    </sheetView>
  </sheetViews>
  <sheetFormatPr defaultColWidth="9.109375" defaultRowHeight="13.2" x14ac:dyDescent="0.25"/>
  <cols>
    <col min="1" max="1" width="1.88671875" style="1" customWidth="1"/>
    <col min="2" max="2" width="21" style="1" customWidth="1"/>
    <col min="3" max="3" width="9.5546875" style="1" customWidth="1"/>
    <col min="4" max="4" width="10.33203125" style="1" customWidth="1"/>
    <col min="5" max="5" width="10.5546875" style="1" customWidth="1"/>
    <col min="6" max="11" width="8.6640625" style="1" customWidth="1"/>
    <col min="12" max="12" width="18" style="1" customWidth="1"/>
    <col min="13" max="13" width="2" style="1" hidden="1" customWidth="1"/>
    <col min="14" max="16384" width="9.109375" style="3"/>
  </cols>
  <sheetData>
    <row r="1" spans="1:13" s="139" customFormat="1" ht="21" customHeight="1" x14ac:dyDescent="0.25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s="40" customFormat="1" ht="17.25" customHeight="1" x14ac:dyDescent="0.25">
      <c r="A2" s="36" t="s">
        <v>43</v>
      </c>
      <c r="B2" s="36"/>
      <c r="C2" s="36"/>
      <c r="D2" s="36"/>
      <c r="E2" s="36"/>
      <c r="F2" s="37"/>
      <c r="G2" s="37"/>
      <c r="H2" s="37"/>
      <c r="I2" s="37"/>
      <c r="J2" s="37"/>
      <c r="K2" s="37"/>
      <c r="L2" s="38"/>
      <c r="M2" s="39"/>
    </row>
    <row r="3" spans="1:13" s="41" customFormat="1" ht="17.25" customHeight="1" x14ac:dyDescent="0.25">
      <c r="A3" s="36" t="s">
        <v>133</v>
      </c>
      <c r="B3" s="36"/>
      <c r="C3" s="36"/>
      <c r="D3" s="36"/>
      <c r="E3" s="36"/>
      <c r="F3" s="39"/>
      <c r="G3" s="39"/>
      <c r="H3" s="39"/>
      <c r="I3" s="39"/>
      <c r="J3" s="39"/>
      <c r="K3" s="39"/>
      <c r="L3" s="39"/>
      <c r="M3" s="39"/>
    </row>
    <row r="4" spans="1:13" s="45" customFormat="1" ht="15.75" customHeight="1" x14ac:dyDescent="0.25">
      <c r="A4" s="35" t="s">
        <v>44</v>
      </c>
      <c r="B4" s="35"/>
      <c r="C4" s="35"/>
      <c r="D4" s="35"/>
      <c r="E4" s="35"/>
      <c r="F4" s="46"/>
      <c r="G4" s="46"/>
      <c r="H4" s="46"/>
      <c r="I4" s="46"/>
      <c r="J4" s="46"/>
      <c r="K4" s="46"/>
      <c r="L4" s="46"/>
      <c r="M4" s="47"/>
    </row>
    <row r="5" spans="1:13" s="45" customFormat="1" ht="15.6" x14ac:dyDescent="0.25">
      <c r="A5" s="43" t="s">
        <v>133</v>
      </c>
      <c r="B5" s="43"/>
      <c r="C5" s="43"/>
      <c r="D5" s="43"/>
      <c r="E5" s="43"/>
      <c r="F5" s="46"/>
      <c r="G5" s="46"/>
      <c r="H5" s="46"/>
      <c r="I5" s="46"/>
      <c r="J5" s="46"/>
      <c r="K5" s="46"/>
      <c r="L5" s="46"/>
      <c r="M5" s="47"/>
    </row>
    <row r="6" spans="1:13" s="45" customFormat="1" ht="21.75" customHeight="1" x14ac:dyDescent="0.25">
      <c r="A6" s="26" t="s">
        <v>147</v>
      </c>
      <c r="B6" s="42"/>
      <c r="C6" s="42"/>
      <c r="D6" s="42"/>
      <c r="E6" s="42"/>
      <c r="F6" s="46"/>
      <c r="G6" s="46"/>
      <c r="H6" s="46"/>
      <c r="I6" s="46"/>
      <c r="J6" s="46"/>
      <c r="K6" s="46"/>
      <c r="L6" s="42" t="s">
        <v>142</v>
      </c>
      <c r="M6" s="42" t="s">
        <v>119</v>
      </c>
    </row>
    <row r="7" spans="1:13" s="2" customFormat="1" ht="16.5" customHeight="1" thickBot="1" x14ac:dyDescent="0.3">
      <c r="A7" s="265" t="s">
        <v>5</v>
      </c>
      <c r="B7" s="265"/>
      <c r="C7" s="268">
        <v>2015</v>
      </c>
      <c r="D7" s="269"/>
      <c r="E7" s="270"/>
      <c r="F7" s="268">
        <v>2014</v>
      </c>
      <c r="G7" s="269"/>
      <c r="H7" s="270"/>
      <c r="I7" s="268">
        <v>2013</v>
      </c>
      <c r="J7" s="269"/>
      <c r="K7" s="270"/>
      <c r="L7" s="271" t="s">
        <v>4</v>
      </c>
      <c r="M7" s="271"/>
    </row>
    <row r="8" spans="1:13" s="2" customFormat="1" ht="16.5" customHeight="1" thickTop="1" thickBot="1" x14ac:dyDescent="0.3">
      <c r="A8" s="266"/>
      <c r="B8" s="266"/>
      <c r="C8" s="255" t="s">
        <v>122</v>
      </c>
      <c r="D8" s="253" t="s">
        <v>123</v>
      </c>
      <c r="E8" s="253" t="s">
        <v>124</v>
      </c>
      <c r="F8" s="255" t="s">
        <v>53</v>
      </c>
      <c r="G8" s="253" t="s">
        <v>46</v>
      </c>
      <c r="H8" s="253" t="s">
        <v>45</v>
      </c>
      <c r="I8" s="255" t="s">
        <v>53</v>
      </c>
      <c r="J8" s="253" t="s">
        <v>46</v>
      </c>
      <c r="K8" s="257" t="s">
        <v>45</v>
      </c>
      <c r="L8" s="272"/>
      <c r="M8" s="272"/>
    </row>
    <row r="9" spans="1:13" s="2" customFormat="1" ht="16.2" customHeight="1" thickTop="1" x14ac:dyDescent="0.25">
      <c r="A9" s="267"/>
      <c r="B9" s="267"/>
      <c r="C9" s="256"/>
      <c r="D9" s="254"/>
      <c r="E9" s="254"/>
      <c r="F9" s="256"/>
      <c r="G9" s="254"/>
      <c r="H9" s="254"/>
      <c r="I9" s="256"/>
      <c r="J9" s="254"/>
      <c r="K9" s="258"/>
      <c r="L9" s="273"/>
      <c r="M9" s="273"/>
    </row>
    <row r="10" spans="1:13" s="4" customFormat="1" ht="38.25" customHeight="1" thickBot="1" x14ac:dyDescent="0.3">
      <c r="A10" s="259" t="s">
        <v>7</v>
      </c>
      <c r="B10" s="260"/>
      <c r="C10" s="57">
        <v>144560</v>
      </c>
      <c r="D10" s="48">
        <v>48084</v>
      </c>
      <c r="E10" s="109">
        <v>30889</v>
      </c>
      <c r="F10" s="57">
        <v>190064</v>
      </c>
      <c r="G10" s="48">
        <v>61964</v>
      </c>
      <c r="H10" s="109">
        <v>39854</v>
      </c>
      <c r="I10" s="108">
        <v>119898</v>
      </c>
      <c r="J10" s="108">
        <v>54422</v>
      </c>
      <c r="K10" s="48">
        <v>35002</v>
      </c>
      <c r="L10" s="261" t="s">
        <v>6</v>
      </c>
      <c r="M10" s="262"/>
    </row>
    <row r="11" spans="1:13" s="4" customFormat="1" ht="38.25" customHeight="1" thickTop="1" thickBot="1" x14ac:dyDescent="0.3">
      <c r="A11" s="249" t="s">
        <v>9</v>
      </c>
      <c r="B11" s="250"/>
      <c r="C11" s="58">
        <v>15999</v>
      </c>
      <c r="D11" s="49">
        <v>11074</v>
      </c>
      <c r="E11" s="111">
        <v>12537</v>
      </c>
      <c r="F11" s="58">
        <v>29866</v>
      </c>
      <c r="G11" s="49">
        <v>15633</v>
      </c>
      <c r="H11" s="111">
        <v>17709</v>
      </c>
      <c r="I11" s="110">
        <v>46650</v>
      </c>
      <c r="J11" s="110">
        <v>17950</v>
      </c>
      <c r="K11" s="49">
        <v>20221</v>
      </c>
      <c r="L11" s="251" t="s">
        <v>8</v>
      </c>
      <c r="M11" s="252"/>
    </row>
    <row r="12" spans="1:13" s="4" customFormat="1" ht="38.25" customHeight="1" thickTop="1" thickBot="1" x14ac:dyDescent="0.3">
      <c r="A12" s="239" t="s">
        <v>12</v>
      </c>
      <c r="B12" s="240"/>
      <c r="C12" s="59">
        <v>23186</v>
      </c>
      <c r="D12" s="50">
        <v>20721</v>
      </c>
      <c r="E12" s="113">
        <v>7756</v>
      </c>
      <c r="F12" s="59">
        <v>36506</v>
      </c>
      <c r="G12" s="50">
        <v>26657</v>
      </c>
      <c r="H12" s="113">
        <v>9980</v>
      </c>
      <c r="I12" s="112">
        <v>45008</v>
      </c>
      <c r="J12" s="112">
        <v>26733</v>
      </c>
      <c r="K12" s="50">
        <v>9978</v>
      </c>
      <c r="L12" s="241" t="s">
        <v>47</v>
      </c>
      <c r="M12" s="242"/>
    </row>
    <row r="13" spans="1:13" s="4" customFormat="1" ht="38.25" customHeight="1" thickTop="1" thickBot="1" x14ac:dyDescent="0.3">
      <c r="A13" s="249" t="s">
        <v>51</v>
      </c>
      <c r="B13" s="250"/>
      <c r="C13" s="58">
        <v>44262</v>
      </c>
      <c r="D13" s="49">
        <v>25545</v>
      </c>
      <c r="E13" s="111">
        <v>7281</v>
      </c>
      <c r="F13" s="58">
        <v>48052</v>
      </c>
      <c r="G13" s="49">
        <v>34915</v>
      </c>
      <c r="H13" s="111">
        <v>9973</v>
      </c>
      <c r="I13" s="110">
        <v>48035</v>
      </c>
      <c r="J13" s="110">
        <v>31298</v>
      </c>
      <c r="K13" s="49">
        <v>8917</v>
      </c>
      <c r="L13" s="251" t="s">
        <v>10</v>
      </c>
      <c r="M13" s="252"/>
    </row>
    <row r="14" spans="1:13" s="4" customFormat="1" ht="38.25" customHeight="1" thickTop="1" thickBot="1" x14ac:dyDescent="0.3">
      <c r="A14" s="239" t="s">
        <v>14</v>
      </c>
      <c r="B14" s="240"/>
      <c r="C14" s="59">
        <v>107594</v>
      </c>
      <c r="D14" s="50">
        <v>63628</v>
      </c>
      <c r="E14" s="59">
        <v>142298</v>
      </c>
      <c r="F14" s="59">
        <v>163745</v>
      </c>
      <c r="G14" s="50">
        <v>86148</v>
      </c>
      <c r="H14" s="59">
        <v>195031</v>
      </c>
      <c r="I14" s="50">
        <v>126031</v>
      </c>
      <c r="J14" s="50">
        <v>61884</v>
      </c>
      <c r="K14" s="50">
        <v>135425</v>
      </c>
      <c r="L14" s="241" t="s">
        <v>13</v>
      </c>
      <c r="M14" s="242"/>
    </row>
    <row r="15" spans="1:13" s="4" customFormat="1" ht="38.25" customHeight="1" thickTop="1" x14ac:dyDescent="0.25">
      <c r="A15" s="243" t="s">
        <v>16</v>
      </c>
      <c r="B15" s="244"/>
      <c r="C15" s="60">
        <v>80768</v>
      </c>
      <c r="D15" s="51">
        <v>30490</v>
      </c>
      <c r="E15" s="60">
        <v>94407</v>
      </c>
      <c r="F15" s="60">
        <v>96047</v>
      </c>
      <c r="G15" s="51">
        <v>38346</v>
      </c>
      <c r="H15" s="60">
        <v>121477</v>
      </c>
      <c r="I15" s="51">
        <v>77457</v>
      </c>
      <c r="J15" s="51">
        <v>33990</v>
      </c>
      <c r="K15" s="51">
        <v>102008</v>
      </c>
      <c r="L15" s="245" t="s">
        <v>15</v>
      </c>
      <c r="M15" s="246"/>
    </row>
    <row r="16" spans="1:13" s="4" customFormat="1" ht="38.25" customHeight="1" x14ac:dyDescent="0.25">
      <c r="A16" s="247" t="s">
        <v>3</v>
      </c>
      <c r="B16" s="247"/>
      <c r="C16" s="66">
        <f t="shared" ref="C16:K16" si="0">SUM(C10:C15)</f>
        <v>416369</v>
      </c>
      <c r="D16" s="66">
        <f t="shared" si="0"/>
        <v>199542</v>
      </c>
      <c r="E16" s="66">
        <f t="shared" si="0"/>
        <v>295168</v>
      </c>
      <c r="F16" s="66">
        <f t="shared" si="0"/>
        <v>564280</v>
      </c>
      <c r="G16" s="66">
        <f t="shared" si="0"/>
        <v>263663</v>
      </c>
      <c r="H16" s="66">
        <f t="shared" si="0"/>
        <v>394024</v>
      </c>
      <c r="I16" s="66">
        <f t="shared" si="0"/>
        <v>463079</v>
      </c>
      <c r="J16" s="66">
        <f t="shared" si="0"/>
        <v>226277</v>
      </c>
      <c r="K16" s="66">
        <f t="shared" si="0"/>
        <v>311551</v>
      </c>
      <c r="L16" s="248" t="s">
        <v>2</v>
      </c>
      <c r="M16" s="248"/>
    </row>
    <row r="17" spans="1:13" x14ac:dyDescent="0.25">
      <c r="A17" s="5"/>
      <c r="B17" s="5"/>
      <c r="C17" s="5"/>
      <c r="D17" s="5"/>
      <c r="E17" s="5"/>
      <c r="M17" s="6"/>
    </row>
    <row r="19" spans="1:13" x14ac:dyDescent="0.25">
      <c r="B19" s="3"/>
      <c r="C19" s="3"/>
      <c r="D19" s="3"/>
      <c r="E19" s="3"/>
    </row>
    <row r="20" spans="1:13" x14ac:dyDescent="0.25">
      <c r="B20" s="3"/>
      <c r="C20" s="3"/>
      <c r="D20" s="3"/>
      <c r="E20" s="3"/>
    </row>
    <row r="21" spans="1:13" ht="13.5" customHeight="1" x14ac:dyDescent="0.25">
      <c r="B21" s="3"/>
      <c r="C21" s="3"/>
      <c r="D21" s="3"/>
      <c r="E21" s="3"/>
    </row>
    <row r="22" spans="1:13" ht="13.5" customHeight="1" x14ac:dyDescent="0.25">
      <c r="B22" s="3"/>
      <c r="C22" s="3"/>
      <c r="D22" s="3"/>
      <c r="E22" s="3"/>
    </row>
    <row r="23" spans="1:13" x14ac:dyDescent="0.25">
      <c r="B23" s="3"/>
      <c r="C23" s="3"/>
      <c r="D23" s="3"/>
      <c r="E23" s="3"/>
    </row>
    <row r="24" spans="1:13" x14ac:dyDescent="0.25">
      <c r="B24" s="3"/>
      <c r="C24" s="3"/>
      <c r="D24" s="3"/>
      <c r="E24" s="3"/>
    </row>
    <row r="25" spans="1:13" x14ac:dyDescent="0.25">
      <c r="B25" s="3"/>
      <c r="C25" s="3"/>
      <c r="D25" s="3"/>
      <c r="E25" s="3"/>
    </row>
    <row r="26" spans="1:13" x14ac:dyDescent="0.25">
      <c r="B26" s="3"/>
      <c r="C26" s="3"/>
      <c r="D26" s="3"/>
      <c r="E26" s="3"/>
    </row>
    <row r="27" spans="1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mergeCells count="29">
    <mergeCell ref="A1:M1"/>
    <mergeCell ref="A7:B9"/>
    <mergeCell ref="C7:E7"/>
    <mergeCell ref="F7:H7"/>
    <mergeCell ref="I7:K7"/>
    <mergeCell ref="L7:M9"/>
    <mergeCell ref="C8:C9"/>
    <mergeCell ref="D8:D9"/>
    <mergeCell ref="E8:E9"/>
    <mergeCell ref="F8:F9"/>
    <mergeCell ref="A13:B13"/>
    <mergeCell ref="L13:M13"/>
    <mergeCell ref="G8:G9"/>
    <mergeCell ref="H8:H9"/>
    <mergeCell ref="I8:I9"/>
    <mergeCell ref="J8:J9"/>
    <mergeCell ref="K8:K9"/>
    <mergeCell ref="A10:B10"/>
    <mergeCell ref="L10:M10"/>
    <mergeCell ref="A11:B11"/>
    <mergeCell ref="L11:M11"/>
    <mergeCell ref="A12:B12"/>
    <mergeCell ref="L12:M12"/>
    <mergeCell ref="A14:B14"/>
    <mergeCell ref="L14:M14"/>
    <mergeCell ref="A15:B15"/>
    <mergeCell ref="L15:M15"/>
    <mergeCell ref="A16:B16"/>
    <mergeCell ref="L16:M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0"/>
  <sheetViews>
    <sheetView showGridLines="0" view="pageBreakPreview" zoomScaleSheetLayoutView="100" workbookViewId="0">
      <selection activeCell="N10" sqref="N10"/>
    </sheetView>
  </sheetViews>
  <sheetFormatPr defaultColWidth="9.109375" defaultRowHeight="13.2" x14ac:dyDescent="0.25"/>
  <cols>
    <col min="1" max="1" width="1.88671875" style="1" customWidth="1"/>
    <col min="2" max="2" width="25.6640625" style="1" customWidth="1"/>
    <col min="3" max="8" width="9.6640625" style="1" customWidth="1"/>
    <col min="9" max="9" width="25.6640625" style="1" customWidth="1"/>
    <col min="10" max="10" width="6" style="1" customWidth="1"/>
    <col min="11" max="16384" width="9.109375" style="3"/>
  </cols>
  <sheetData>
    <row r="1" spans="1:13" s="139" customFormat="1" ht="24" customHeight="1" x14ac:dyDescent="0.25">
      <c r="A1" s="263"/>
      <c r="B1" s="264"/>
      <c r="C1" s="264"/>
      <c r="D1" s="264"/>
      <c r="E1" s="264"/>
      <c r="F1" s="264"/>
      <c r="G1" s="264"/>
      <c r="H1" s="264"/>
      <c r="I1" s="264"/>
      <c r="J1" s="264"/>
    </row>
    <row r="2" spans="1:13" s="40" customFormat="1" ht="17.25" customHeight="1" x14ac:dyDescent="0.25">
      <c r="A2" s="36" t="s">
        <v>20</v>
      </c>
      <c r="B2" s="37"/>
      <c r="C2" s="37"/>
      <c r="D2" s="37"/>
      <c r="E2" s="37"/>
      <c r="F2" s="37"/>
      <c r="G2" s="37"/>
      <c r="H2" s="37"/>
      <c r="I2" s="38"/>
      <c r="J2" s="39"/>
    </row>
    <row r="3" spans="1:13" s="41" customFormat="1" ht="17.25" customHeight="1" x14ac:dyDescent="0.25">
      <c r="A3" s="36" t="s">
        <v>133</v>
      </c>
      <c r="B3" s="39"/>
      <c r="C3" s="39"/>
      <c r="D3" s="39"/>
      <c r="E3" s="39"/>
      <c r="F3" s="39"/>
      <c r="G3" s="39"/>
      <c r="H3" s="39"/>
      <c r="I3" s="39"/>
      <c r="J3" s="39"/>
    </row>
    <row r="4" spans="1:13" s="45" customFormat="1" ht="15.75" customHeight="1" x14ac:dyDescent="0.25">
      <c r="A4" s="35" t="s">
        <v>52</v>
      </c>
      <c r="B4" s="46"/>
      <c r="C4" s="46"/>
      <c r="D4" s="46"/>
      <c r="E4" s="46"/>
      <c r="F4" s="46"/>
      <c r="G4" s="46"/>
      <c r="H4" s="46"/>
      <c r="I4" s="46"/>
      <c r="J4" s="47"/>
    </row>
    <row r="5" spans="1:13" s="45" customFormat="1" ht="15.6" x14ac:dyDescent="0.25">
      <c r="A5" s="43" t="s">
        <v>133</v>
      </c>
      <c r="B5" s="46"/>
      <c r="C5" s="46"/>
      <c r="D5" s="46"/>
      <c r="E5" s="46"/>
      <c r="F5" s="46"/>
      <c r="G5" s="46"/>
      <c r="H5" s="46"/>
      <c r="I5" s="46"/>
      <c r="J5" s="47"/>
    </row>
    <row r="6" spans="1:13" s="45" customFormat="1" ht="21.75" customHeight="1" x14ac:dyDescent="0.25">
      <c r="A6" s="26" t="s">
        <v>139</v>
      </c>
      <c r="B6" s="46"/>
      <c r="C6" s="46"/>
      <c r="D6" s="46"/>
      <c r="E6" s="46"/>
      <c r="F6" s="46"/>
      <c r="G6" s="46"/>
      <c r="H6" s="46"/>
      <c r="J6" s="42" t="s">
        <v>140</v>
      </c>
    </row>
    <row r="7" spans="1:13" s="2" customFormat="1" ht="16.5" customHeight="1" thickBot="1" x14ac:dyDescent="0.3">
      <c r="A7" s="265" t="s">
        <v>5</v>
      </c>
      <c r="B7" s="265"/>
      <c r="C7" s="277">
        <v>2015</v>
      </c>
      <c r="D7" s="277"/>
      <c r="E7" s="277">
        <v>2014</v>
      </c>
      <c r="F7" s="277"/>
      <c r="G7" s="277">
        <v>2013</v>
      </c>
      <c r="H7" s="277"/>
      <c r="I7" s="271" t="s">
        <v>4</v>
      </c>
      <c r="J7" s="271"/>
    </row>
    <row r="8" spans="1:13" s="2" customFormat="1" ht="18.75" customHeight="1" thickTop="1" thickBot="1" x14ac:dyDescent="0.3">
      <c r="A8" s="266"/>
      <c r="B8" s="266"/>
      <c r="C8" s="253" t="s">
        <v>17</v>
      </c>
      <c r="D8" s="253" t="s">
        <v>34</v>
      </c>
      <c r="E8" s="253" t="s">
        <v>17</v>
      </c>
      <c r="F8" s="253" t="s">
        <v>34</v>
      </c>
      <c r="G8" s="253" t="s">
        <v>17</v>
      </c>
      <c r="H8" s="253" t="s">
        <v>34</v>
      </c>
      <c r="I8" s="272"/>
      <c r="J8" s="272"/>
    </row>
    <row r="9" spans="1:13" s="2" customFormat="1" ht="18.75" customHeight="1" thickTop="1" x14ac:dyDescent="0.25">
      <c r="A9" s="267"/>
      <c r="B9" s="267"/>
      <c r="C9" s="254"/>
      <c r="D9" s="254"/>
      <c r="E9" s="254"/>
      <c r="F9" s="254"/>
      <c r="G9" s="254"/>
      <c r="H9" s="254"/>
      <c r="I9" s="273"/>
      <c r="J9" s="273"/>
    </row>
    <row r="10" spans="1:13" s="4" customFormat="1" ht="38.25" customHeight="1" thickBot="1" x14ac:dyDescent="0.3">
      <c r="A10" s="259" t="s">
        <v>7</v>
      </c>
      <c r="B10" s="260"/>
      <c r="C10" s="52">
        <f>(D10/D16)*100</f>
        <v>34.719203398908185</v>
      </c>
      <c r="D10" s="57">
        <v>144560</v>
      </c>
      <c r="E10" s="52">
        <f>(F10/F16)*100</f>
        <v>33.682568937406963</v>
      </c>
      <c r="F10" s="57">
        <v>190064</v>
      </c>
      <c r="G10" s="52">
        <f>(H10)/H16*100</f>
        <v>25.89147855981377</v>
      </c>
      <c r="H10" s="108">
        <v>119898</v>
      </c>
      <c r="I10" s="261" t="s">
        <v>6</v>
      </c>
      <c r="J10" s="262"/>
      <c r="M10" s="56"/>
    </row>
    <row r="11" spans="1:13" s="4" customFormat="1" ht="38.25" customHeight="1" thickTop="1" thickBot="1" x14ac:dyDescent="0.3">
      <c r="A11" s="249" t="s">
        <v>9</v>
      </c>
      <c r="B11" s="250"/>
      <c r="C11" s="53">
        <f>(D11/D16)*100</f>
        <v>3.8425050856331766</v>
      </c>
      <c r="D11" s="58">
        <v>15999</v>
      </c>
      <c r="E11" s="53">
        <f>(F11/F16)*100</f>
        <v>5.2927624583540087</v>
      </c>
      <c r="F11" s="58">
        <v>29866</v>
      </c>
      <c r="G11" s="53">
        <f>(H11)/H16*100</f>
        <v>10.073875083948959</v>
      </c>
      <c r="H11" s="110">
        <v>46650</v>
      </c>
      <c r="I11" s="251" t="s">
        <v>8</v>
      </c>
      <c r="J11" s="252"/>
      <c r="M11" s="56"/>
    </row>
    <row r="12" spans="1:13" s="4" customFormat="1" ht="38.25" customHeight="1" thickTop="1" thickBot="1" x14ac:dyDescent="0.3">
      <c r="A12" s="239" t="s">
        <v>12</v>
      </c>
      <c r="B12" s="240"/>
      <c r="C12" s="54">
        <f>(D12/D16)*100</f>
        <v>5.5686182208569797</v>
      </c>
      <c r="D12" s="59">
        <v>23186</v>
      </c>
      <c r="E12" s="54">
        <f>(F12/F16)*100</f>
        <v>6.4694832352732687</v>
      </c>
      <c r="F12" s="59">
        <v>36506</v>
      </c>
      <c r="G12" s="52">
        <f>(H12)/H16*100</f>
        <v>9.7192919566639819</v>
      </c>
      <c r="H12" s="112">
        <v>45008</v>
      </c>
      <c r="I12" s="275" t="s">
        <v>11</v>
      </c>
      <c r="J12" s="276"/>
      <c r="M12" s="56"/>
    </row>
    <row r="13" spans="1:13" s="4" customFormat="1" ht="38.25" customHeight="1" thickTop="1" thickBot="1" x14ac:dyDescent="0.3">
      <c r="A13" s="249" t="s">
        <v>33</v>
      </c>
      <c r="B13" s="250"/>
      <c r="C13" s="53">
        <f>(D13/D16)*100</f>
        <v>10.630474410919161</v>
      </c>
      <c r="D13" s="58">
        <v>44262</v>
      </c>
      <c r="E13" s="53">
        <f>(F13/F16)*100</f>
        <v>8.5156305380307646</v>
      </c>
      <c r="F13" s="58">
        <v>48052</v>
      </c>
      <c r="G13" s="53">
        <f>(H13)/H16*100</f>
        <v>10.372960121275202</v>
      </c>
      <c r="H13" s="110">
        <v>48035</v>
      </c>
      <c r="I13" s="251" t="s">
        <v>10</v>
      </c>
      <c r="J13" s="252"/>
      <c r="M13" s="56"/>
    </row>
    <row r="14" spans="1:13" s="4" customFormat="1" ht="38.25" customHeight="1" thickTop="1" thickBot="1" x14ac:dyDescent="0.3">
      <c r="A14" s="239" t="s">
        <v>14</v>
      </c>
      <c r="B14" s="240"/>
      <c r="C14" s="54">
        <v>22.4</v>
      </c>
      <c r="D14" s="59">
        <v>107594</v>
      </c>
      <c r="E14" s="54">
        <f>(F14/F16)*100</f>
        <v>29.01839512298859</v>
      </c>
      <c r="F14" s="59">
        <v>163745</v>
      </c>
      <c r="G14" s="52">
        <f>(H14)/H16*100</f>
        <v>27.215874613186951</v>
      </c>
      <c r="H14" s="50">
        <v>126031</v>
      </c>
      <c r="I14" s="241" t="s">
        <v>13</v>
      </c>
      <c r="J14" s="242"/>
      <c r="M14" s="56"/>
    </row>
    <row r="15" spans="1:13" s="4" customFormat="1" ht="38.25" customHeight="1" thickTop="1" x14ac:dyDescent="0.25">
      <c r="A15" s="243" t="s">
        <v>16</v>
      </c>
      <c r="B15" s="244"/>
      <c r="C15" s="55">
        <f>(D15/D16)*100</f>
        <v>19.398178058404923</v>
      </c>
      <c r="D15" s="60">
        <v>80768</v>
      </c>
      <c r="E15" s="55">
        <f>(F15/F16)*100</f>
        <v>17.02115970794641</v>
      </c>
      <c r="F15" s="60">
        <v>96047</v>
      </c>
      <c r="G15" s="55">
        <f>(H15)/H16*100</f>
        <v>16.726519665111137</v>
      </c>
      <c r="H15" s="51">
        <v>77457</v>
      </c>
      <c r="I15" s="245" t="s">
        <v>15</v>
      </c>
      <c r="J15" s="246"/>
      <c r="M15" s="56"/>
    </row>
    <row r="16" spans="1:13" s="4" customFormat="1" ht="52.5" customHeight="1" x14ac:dyDescent="0.25">
      <c r="A16" s="274" t="s">
        <v>3</v>
      </c>
      <c r="B16" s="274"/>
      <c r="C16" s="65">
        <v>100</v>
      </c>
      <c r="D16" s="66">
        <f>SUM(D10:D15)</f>
        <v>416369</v>
      </c>
      <c r="E16" s="64">
        <f>SUM(E10:E15)</f>
        <v>100</v>
      </c>
      <c r="F16" s="66">
        <f>SUM(F10:F15)</f>
        <v>564280</v>
      </c>
      <c r="G16" s="64">
        <f>SUM(G10:G15)</f>
        <v>100</v>
      </c>
      <c r="H16" s="66">
        <f>SUM(H10:H15)</f>
        <v>463079</v>
      </c>
      <c r="I16" s="248" t="s">
        <v>2</v>
      </c>
      <c r="J16" s="248"/>
      <c r="M16" s="56"/>
    </row>
    <row r="17" spans="1:10" x14ac:dyDescent="0.25">
      <c r="A17" s="5"/>
      <c r="B17" s="5"/>
      <c r="J17" s="6"/>
    </row>
    <row r="20" spans="1:10" ht="13.5" customHeight="1" x14ac:dyDescent="0.25"/>
  </sheetData>
  <mergeCells count="26">
    <mergeCell ref="A1:J1"/>
    <mergeCell ref="A7:B9"/>
    <mergeCell ref="C7:D7"/>
    <mergeCell ref="E7:F7"/>
    <mergeCell ref="G7:H7"/>
    <mergeCell ref="I7:J9"/>
    <mergeCell ref="C8:C9"/>
    <mergeCell ref="D8:D9"/>
    <mergeCell ref="E8:E9"/>
    <mergeCell ref="F8:F9"/>
    <mergeCell ref="G8:G9"/>
    <mergeCell ref="H8:H9"/>
    <mergeCell ref="A10:B10"/>
    <mergeCell ref="I10:J10"/>
    <mergeCell ref="A11:B11"/>
    <mergeCell ref="I11:J11"/>
    <mergeCell ref="A15:B15"/>
    <mergeCell ref="I15:J15"/>
    <mergeCell ref="A16:B16"/>
    <mergeCell ref="I16:J16"/>
    <mergeCell ref="A12:B12"/>
    <mergeCell ref="I12:J12"/>
    <mergeCell ref="A13:B13"/>
    <mergeCell ref="I13:J13"/>
    <mergeCell ref="A14:B14"/>
    <mergeCell ref="I14:J14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Wholesale_Retail_Trade_2015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إحصاءات تجارة الجملة والتجزئة 2015</DocumentDescription>
    <TaxKeywordTaxHTField xmlns="b1657202-86a7-46c3-ba71-02bb0da5a392">
      <Terms xmlns="http://schemas.microsoft.com/office/infopath/2007/PartnerControls"/>
    </TaxKeywordTaxHTField>
    <Year xmlns="b1657202-86a7-46c3-ba71-02bb0da5a392">2015</Year>
    <PublishingStartDate xmlns="http://schemas.microsoft.com/sharepoint/v3">2017-06-17T21:00:00+00:00</PublishingStartDate>
    <Visible xmlns="b1657202-86a7-46c3-ba71-02bb0da5a392">true</Visible>
    <ArabicTitle xmlns="b1657202-86a7-46c3-ba71-02bb0da5a392">إحصاءات تجارة الجملة والتجزئة 2015</ArabicTitle>
    <DocumentDescription0 xmlns="423524d6-f9d7-4b47-aadf-7b8f6888b7b0">Wholesale_Retail_Trade_2015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087ECB66-8E39-45B8-8B3F-9CC605F1B6F8}"/>
</file>

<file path=customXml/itemProps2.xml><?xml version="1.0" encoding="utf-8"?>
<ds:datastoreItem xmlns:ds="http://schemas.openxmlformats.org/officeDocument/2006/customXml" ds:itemID="{19AA79A0-1DC4-42B9-8E4B-A694D51FAAA9}"/>
</file>

<file path=customXml/itemProps3.xml><?xml version="1.0" encoding="utf-8"?>
<ds:datastoreItem xmlns:ds="http://schemas.openxmlformats.org/officeDocument/2006/customXml" ds:itemID="{9A7F3F6E-6E20-42B2-A9BC-7FAB28DEE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38</vt:lpstr>
      <vt:lpstr>39</vt:lpstr>
      <vt:lpstr>40</vt:lpstr>
      <vt:lpstr>Gr_17</vt:lpstr>
      <vt:lpstr>41</vt:lpstr>
      <vt:lpstr>42</vt:lpstr>
      <vt:lpstr>43</vt:lpstr>
      <vt:lpstr>'38'!Print_Area</vt:lpstr>
      <vt:lpstr>'39'!Print_Area</vt:lpstr>
      <vt:lpstr>'40'!Print_Area</vt:lpstr>
      <vt:lpstr>'42'!Print_Area</vt:lpstr>
      <vt:lpstr>'43'!Print_Area</vt:lpstr>
      <vt:lpstr>Gr_17!Print_Area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Wholesale_Retail_Trade_2015</dc:title>
  <dc:creator>Mr. Sabir</dc:creator>
  <cp:keywords/>
  <cp:lastModifiedBy>Saber Abd El_Zaher</cp:lastModifiedBy>
  <cp:lastPrinted>2017-02-15T04:39:52Z</cp:lastPrinted>
  <dcterms:created xsi:type="dcterms:W3CDTF">1998-01-05T07:20:42Z</dcterms:created>
  <dcterms:modified xsi:type="dcterms:W3CDTF">2017-02-15T04:39:57Z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Wholesale_Retail_Trade_2015</vt:lpwstr>
  </property>
</Properties>
</file>